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260525 КС 1\"/>
    </mc:Choice>
  </mc:AlternateContent>
  <xr:revisionPtr revIDLastSave="0" documentId="13_ncr:1_{928027CF-938A-43EA-BC24-8AB6DED4DF5A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D40" i="1"/>
  <c r="D38" i="1"/>
  <c r="D37" i="1"/>
  <c r="D35" i="1"/>
  <c r="D34" i="1"/>
  <c r="D32" i="1"/>
  <c r="D30" i="1"/>
  <c r="D29" i="1"/>
  <c r="D27" i="1"/>
  <c r="D26" i="1"/>
  <c r="D24" i="1"/>
  <c r="D23" i="1"/>
  <c r="D21" i="1"/>
  <c r="D19" i="1"/>
  <c r="D18" i="1"/>
  <c r="D17" i="1"/>
  <c r="D15" i="1"/>
  <c r="D14" i="1"/>
  <c r="D11" i="1"/>
  <c r="F41" i="1" l="1"/>
  <c r="H41" i="1" s="1"/>
  <c r="F40" i="1"/>
  <c r="H40" i="1" s="1"/>
  <c r="F38" i="1"/>
  <c r="H38" i="1" s="1"/>
  <c r="F37" i="1"/>
  <c r="H37" i="1" s="1"/>
  <c r="F35" i="1"/>
  <c r="H35" i="1" s="1"/>
  <c r="F34" i="1"/>
  <c r="H34" i="1" s="1"/>
  <c r="F32" i="1"/>
  <c r="H32" i="1" s="1"/>
  <c r="F30" i="1"/>
  <c r="H30" i="1" s="1"/>
  <c r="F29" i="1"/>
  <c r="H29" i="1" s="1"/>
  <c r="F27" i="1"/>
  <c r="H27" i="1" s="1"/>
  <c r="F26" i="1"/>
  <c r="H26" i="1" s="1"/>
  <c r="F24" i="1"/>
  <c r="H24" i="1" s="1"/>
  <c r="F23" i="1"/>
  <c r="H23" i="1" s="1"/>
  <c r="F21" i="1"/>
  <c r="H21" i="1" s="1"/>
  <c r="F19" i="1"/>
  <c r="H19" i="1" s="1"/>
  <c r="F18" i="1"/>
  <c r="H18" i="1" s="1"/>
  <c r="F17" i="1"/>
  <c r="H17" i="1" s="1"/>
  <c r="F15" i="1"/>
  <c r="H15" i="1" s="1"/>
  <c r="F14" i="1"/>
  <c r="H14" i="1" s="1"/>
  <c r="F11" i="1"/>
  <c r="H11" i="1" s="1"/>
</calcChain>
</file>

<file path=xl/sharedStrings.xml><?xml version="1.0" encoding="utf-8"?>
<sst xmlns="http://schemas.openxmlformats.org/spreadsheetml/2006/main" count="228" uniqueCount="93">
  <si>
    <t>Ведомость поставки материалов/оборудования по тендеру</t>
  </si>
  <si>
    <t>"Подготовка площадки под бурение скважин куста № 8А Вятской площади Арланского нефтяного месторождения"</t>
  </si>
  <si>
    <t>РД № 1754-ГП,ТП от 22.04.2025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</si>
  <si>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</si>
  <si>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</si>
  <si>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</si>
  <si>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</si>
  <si>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</si>
  <si>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</si>
  <si>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</si>
  <si>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</si>
  <si>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</si>
  <si>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</si>
  <si>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</si>
  <si>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Проект</t>
  </si>
  <si>
    <t>Код НСИ</t>
  </si>
  <si>
    <t>Код ТМЦ</t>
  </si>
  <si>
    <t>ТМЦ</t>
  </si>
  <si>
    <t>Кол-во</t>
  </si>
  <si>
    <t>ЕИ</t>
  </si>
  <si>
    <t>Приме-чание</t>
  </si>
  <si>
    <t>Резерви-рование</t>
  </si>
  <si>
    <t>Поз.</t>
  </si>
  <si>
    <t>Тех. заявка</t>
  </si>
  <si>
    <t>Заявка</t>
  </si>
  <si>
    <t>Поз</t>
  </si>
  <si>
    <t>Заказчиком (кол-во)</t>
  </si>
  <si>
    <t>Подрядчиком (кол-во)</t>
  </si>
  <si>
    <t>"Подготовка площадки под бурение скважин куста № 8А Вятской площади Арланского нефтяного месторождения" (на 3 скважины)(РД № 1754-ГП, ТП от 22.04.2025)</t>
  </si>
  <si>
    <t>1754 -ГП,ТП от 22.04</t>
  </si>
  <si>
    <t>Песок речной строительный ср. крупности, ГОСТ 8736-2014 (под буровую установку)</t>
  </si>
  <si>
    <t>м3</t>
  </si>
  <si>
    <t>01.06.2025</t>
  </si>
  <si>
    <t>ЮКБ00037196</t>
  </si>
  <si>
    <t>1100055576</t>
  </si>
  <si>
    <t>Песок средней крупности ГОСТ 8736-14</t>
  </si>
  <si>
    <t>М3</t>
  </si>
  <si>
    <t>1754 -ГП,ТП</t>
  </si>
  <si>
    <t>Временный переезд через обваловку (2 шт.)</t>
  </si>
  <si>
    <t>Тип покрытия № 1 (S=383м2)</t>
  </si>
  <si>
    <t>Песчано-гравийная смесь природная, ГОСТ 23735-2014</t>
  </si>
  <si>
    <t>ЮКБ00095035</t>
  </si>
  <si>
    <t>1100080334</t>
  </si>
  <si>
    <t>Смесь ПГС природная ГОСТ 23735-2014</t>
  </si>
  <si>
    <t>Щебень марки М1000 фр. 70-120мм</t>
  </si>
  <si>
    <t>ЮКБ00097643</t>
  </si>
  <si>
    <t>1100078738</t>
  </si>
  <si>
    <t>Щебень гранитный 70...120 М1000</t>
  </si>
  <si>
    <t>1759 -ГП,ТП</t>
  </si>
  <si>
    <t>Водопропускные сооружения (труба б/у ?530х8мм; L=12м (1 шт), труба б/у ?530х8мм; L=20м (шт))</t>
  </si>
  <si>
    <t>Щебень марки М1000 фр. 40-70мм</t>
  </si>
  <si>
    <t>ЮКБ00039002</t>
  </si>
  <si>
    <t>1100078872</t>
  </si>
  <si>
    <t>Щебень гранитный 40...70 М1000</t>
  </si>
  <si>
    <t>Труба стальная водопропускная (б/у) ?530х8мм, длиной 12м</t>
  </si>
  <si>
    <t>м</t>
  </si>
  <si>
    <t>ЮКБ00052312</t>
  </si>
  <si>
    <t>1100083061</t>
  </si>
  <si>
    <t>Труба э/св 530x8 ст.20 К42 ГОСТ 10704-91</t>
  </si>
  <si>
    <t>Т</t>
  </si>
  <si>
    <t>б/у надо 27,16м 1754 -ГП,ТП</t>
  </si>
  <si>
    <t>0000143128</t>
  </si>
  <si>
    <t>0001</t>
  </si>
  <si>
    <t>Труба стальная водопропускная (б/у) ?530х8мм, длиной 20м</t>
  </si>
  <si>
    <t>Технологический проезд до куста № 8А. Технологический проезд на период бурения № 1. (РД № 1754-ТП от 22.04.2025)(ПК0 - ПК1+55,57, Lобщ=155,57м, категория IV-н; шириной 4,5 м)</t>
  </si>
  <si>
    <t>1754 -ТП от 22.04.20</t>
  </si>
  <si>
    <t>Песок речной строительный ср. крупности, ГОСТ 8736-2014</t>
  </si>
  <si>
    <t>Тип покрытия № 1 (S=913м2)</t>
  </si>
  <si>
    <t>Тип покрытия №2. Проезд через действующие трубопроводы (S=360м2)</t>
  </si>
  <si>
    <t>Плита ПДН2-6 (габ. размер 6000х2000х140мм), массой 4200кг</t>
  </si>
  <si>
    <t>шт</t>
  </si>
  <si>
    <t>ЮКБ00095349</t>
  </si>
  <si>
    <t>1100080506</t>
  </si>
  <si>
    <t>Плита ж/б ПДНм АV 6000x2000x140</t>
  </si>
  <si>
    <t>ШТ</t>
  </si>
  <si>
    <t>1754 -ТП</t>
  </si>
  <si>
    <t>Водопропускные сооружения (труба б/у ?325х6мм; L=48м (1 шт))</t>
  </si>
  <si>
    <t>Труба стальная водопропускная (б/у) ?325х6мм, длиной 48м</t>
  </si>
  <si>
    <t>ЮКБ00032623</t>
  </si>
  <si>
    <t>1100083869</t>
  </si>
  <si>
    <t>Труба э/св 325x6 ст.20 В ГОСТ 10705-80</t>
  </si>
  <si>
    <t>б/у 67м 1754 -ТП</t>
  </si>
  <si>
    <t>Технологический проезд до куста № 8А. Технологический проезд на период бурения № 2. (РД № 1754-ТП от 22.04.2025)(1ПК0 - 1ПК0+31,48, Lобщ=31,48м, категория IV-н; шириной 4,5 м)</t>
  </si>
  <si>
    <t>Тип покрытия № 1 (S=77м2)</t>
  </si>
  <si>
    <t>Тип покрытия №2. Проезд через действующие трубопроводы (S=216м2)</t>
  </si>
  <si>
    <t>Водопропускные сооружения (труба б/у ?325х6мм; L=19м (1 шт))</t>
  </si>
  <si>
    <t>Труба стальная водопропускная (б/у) ?325х6мм, длиной 19м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</si>
  <si>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</si>
  <si>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</si>
  <si>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</si>
  <si>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</si>
  <si>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</si>
  <si>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Приложение 4 
(тендер 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</si>
</sst>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7" fillId="0" borderId="0" xfId="0" applyFont="1" applyFill="1" applyAlignment="1"/>
    <xf numFmtId="0" fontId="1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Y49"/>
  <sheetViews>
    <sheetView tabSelected="1" workbookViewId="0">
      <selection activeCell="E1" sqref="E1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  <col min="13" max="13" width="10.26953125" style="19" hidden="1" customWidth="1" outlineLevel="1"/>
    <col min="14" max="14" width="14" style="19" hidden="1" customWidth="1" outlineLevel="1"/>
    <col min="15" max="15" width="11.26953125" style="19" hidden="1" customWidth="1" outlineLevel="1"/>
    <col min="16" max="16" width="26" style="19" hidden="1" customWidth="1" outlineLevel="1"/>
    <col min="17" max="17" width="8.7265625" style="19" hidden="1" customWidth="1" outlineLevel="1"/>
    <col min="18" max="18" width="5.453125" style="19" hidden="1" customWidth="1" outlineLevel="1"/>
    <col min="19" max="19" width="10.453125" style="19" hidden="1" customWidth="1" outlineLevel="1"/>
    <col min="20" max="20" width="9.54296875" style="19" hidden="1" customWidth="1" outlineLevel="1"/>
    <col min="21" max="21" width="5.26953125" style="19" hidden="1" customWidth="1" outlineLevel="1"/>
    <col min="22" max="22" width="9.7265625" style="19" hidden="1" customWidth="1" outlineLevel="1"/>
    <col min="23" max="23" width="5.26953125" style="19" hidden="1" customWidth="1" outlineLevel="1"/>
    <col min="24" max="24" width="11.26953125" style="19" hidden="1" customWidth="1" outlineLevel="1"/>
    <col min="25" max="25" width="5.26953125" style="19" hidden="1" customWidth="1"/>
  </cols>
  <sheetData>
    <row r="1" spans="1:25" ht="66" customHeight="1" x14ac:dyDescent="0.35">
      <c r="A1" s="68"/>
      <c r="B1" s="69"/>
      <c r="C1" s="69"/>
      <c r="J1" s="70" t="s">
        <v>92</v>
      </c>
      <c r="K1" s="70"/>
      <c r="L1" s="70"/>
    </row>
    <row r="2" spans="1:25" ht="16.5" x14ac:dyDescent="0.35">
      <c r="A2" s="2" t="s">
        <v>0</v>
      </c>
    </row>
    <row r="3" spans="1:25" ht="36" customHeight="1" x14ac:dyDescent="0.3">
      <c r="A3" s="26" t="s">
        <v>1</v>
      </c>
    </row>
    <row r="4" spans="1:25" ht="16.5" x14ac:dyDescent="0.3">
      <c r="A4" s="26" t="s">
        <v>2</v>
      </c>
      <c r="C4" s="26"/>
      <c r="E4" s="26"/>
      <c r="G4" s="26"/>
    </row>
    <row r="5" spans="1:25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  <c r="S5" s="1"/>
      <c r="T5" s="27"/>
      <c r="U5" s="27"/>
      <c r="V5" s="27"/>
      <c r="W5" s="27"/>
      <c r="X5" s="27"/>
    </row>
    <row r="6" spans="1:25" ht="5.25" customHeight="1" x14ac:dyDescent="0.35">
      <c r="A6" s="2"/>
      <c r="S6" s="1"/>
    </row>
    <row r="7" spans="1:25" ht="37.5" customHeight="1" x14ac:dyDescent="0.25">
      <c r="A7" s="59" t="s">
        <v>3</v>
      </c>
      <c r="B7" s="60" t="s">
        <v>4</v>
      </c>
      <c r="C7" s="59" t="s">
        <v>5</v>
      </c>
      <c r="D7" s="62" t="s">
        <v>6</v>
      </c>
      <c r="E7" s="63" t="s">
        <v>7</v>
      </c>
      <c r="F7" s="59" t="s">
        <v>8</v>
      </c>
      <c r="G7" s="64" t="s">
        <v>9</v>
      </c>
      <c r="H7" s="59" t="s">
        <v>10</v>
      </c>
      <c r="I7" s="59" t="s">
        <v>11</v>
      </c>
      <c r="J7" s="59"/>
      <c r="K7" s="59" t="s">
        <v>12</v>
      </c>
      <c r="L7" s="59" t="s">
        <v>13</v>
      </c>
      <c r="M7" s="56" t="s">
        <v>14</v>
      </c>
      <c r="N7" s="56" t="s">
        <v>15</v>
      </c>
      <c r="O7" s="56" t="s">
        <v>16</v>
      </c>
      <c r="P7" s="56" t="s">
        <v>17</v>
      </c>
      <c r="Q7" s="56" t="s">
        <v>18</v>
      </c>
      <c r="R7" s="56" t="s">
        <v>19</v>
      </c>
      <c r="S7" s="56" t="s">
        <v>20</v>
      </c>
      <c r="T7" s="56" t="s">
        <v>21</v>
      </c>
      <c r="U7" s="56" t="s">
        <v>22</v>
      </c>
      <c r="V7" s="56" t="s">
        <v>23</v>
      </c>
      <c r="W7" s="57" t="s">
        <v>22</v>
      </c>
      <c r="X7" s="56" t="s">
        <v>24</v>
      </c>
      <c r="Y7" s="56" t="s">
        <v>25</v>
      </c>
    </row>
    <row r="8" spans="1:25" ht="38.25" customHeight="1" x14ac:dyDescent="0.25">
      <c r="A8" s="59"/>
      <c r="B8" s="61"/>
      <c r="C8" s="59"/>
      <c r="D8" s="62"/>
      <c r="E8" s="63"/>
      <c r="F8" s="59"/>
      <c r="G8" s="64"/>
      <c r="H8" s="59"/>
      <c r="I8" s="35" t="s">
        <v>26</v>
      </c>
      <c r="J8" s="35" t="s">
        <v>27</v>
      </c>
      <c r="K8" s="59"/>
      <c r="L8" s="59"/>
      <c r="M8" s="56"/>
      <c r="N8" s="56"/>
      <c r="O8" s="56"/>
      <c r="P8" s="56"/>
      <c r="Q8" s="56"/>
      <c r="R8" s="56"/>
      <c r="S8" s="56"/>
      <c r="T8" s="56"/>
      <c r="U8" s="56"/>
      <c r="V8" s="56"/>
      <c r="W8" s="58"/>
      <c r="X8" s="56"/>
      <c r="Y8" s="56"/>
    </row>
    <row r="9" spans="1:25" x14ac:dyDescent="0.25">
      <c r="A9" s="3">
        <v>1</v>
      </c>
      <c r="B9" s="35">
        <v>2</v>
      </c>
      <c r="C9" s="3">
        <v>3</v>
      </c>
      <c r="D9" s="35">
        <v>4</v>
      </c>
      <c r="E9" s="3">
        <v>5</v>
      </c>
      <c r="F9" s="35">
        <v>6</v>
      </c>
      <c r="G9" s="3">
        <v>7</v>
      </c>
      <c r="H9" s="35">
        <v>8</v>
      </c>
      <c r="I9" s="3">
        <v>9</v>
      </c>
      <c r="J9" s="35">
        <v>10</v>
      </c>
      <c r="K9" s="3">
        <v>11</v>
      </c>
      <c r="L9" s="35">
        <v>12</v>
      </c>
      <c r="M9" s="3">
        <v>13</v>
      </c>
      <c r="N9" s="35">
        <v>14</v>
      </c>
      <c r="O9" s="3">
        <v>15</v>
      </c>
      <c r="P9" s="35">
        <v>16</v>
      </c>
      <c r="Q9" s="3">
        <v>17</v>
      </c>
      <c r="R9" s="35">
        <v>18</v>
      </c>
      <c r="S9" s="3">
        <v>19</v>
      </c>
      <c r="T9" s="35">
        <v>20</v>
      </c>
      <c r="U9" s="3">
        <v>21</v>
      </c>
      <c r="V9" s="35">
        <v>22</v>
      </c>
      <c r="W9" s="3">
        <v>23</v>
      </c>
      <c r="X9" s="35">
        <v>24</v>
      </c>
      <c r="Y9" s="3">
        <v>25</v>
      </c>
    </row>
    <row r="10" spans="1:25" ht="36.75" customHeight="1" x14ac:dyDescent="0.25">
      <c r="A10" s="42">
        <v>1</v>
      </c>
      <c r="B10" s="36" t="s">
        <v>28</v>
      </c>
      <c r="C10" s="37"/>
      <c r="D10" s="37"/>
      <c r="E10" s="37"/>
      <c r="F10" s="38"/>
      <c r="G10" s="38"/>
      <c r="H10" s="37"/>
      <c r="I10" s="37"/>
      <c r="J10" s="37"/>
      <c r="K10" s="37"/>
      <c r="L10" s="39"/>
      <c r="M10" s="40" t="s">
        <v>29</v>
      </c>
      <c r="N10" s="31"/>
      <c r="O10" s="31"/>
      <c r="P10" s="32"/>
      <c r="Q10" s="41"/>
      <c r="R10" s="32"/>
      <c r="S10" s="33"/>
      <c r="T10" s="33"/>
      <c r="U10" s="33"/>
      <c r="V10" s="33"/>
      <c r="W10" s="33"/>
      <c r="X10" s="33"/>
      <c r="Y10" s="34"/>
    </row>
    <row r="11" spans="1:25" ht="39" x14ac:dyDescent="0.25">
      <c r="A11" s="46">
        <v>2</v>
      </c>
      <c r="B11" s="47" t="s">
        <v>30</v>
      </c>
      <c r="C11" s="48" t="s">
        <v>31</v>
      </c>
      <c r="D11" s="53">
        <f>E11</f>
        <v>830</v>
      </c>
      <c r="E11" s="52">
        <v>830</v>
      </c>
      <c r="F11" s="50">
        <f>E11*1.2</f>
        <v>996</v>
      </c>
      <c r="G11" s="54">
        <v>594</v>
      </c>
      <c r="H11" s="50">
        <f>F11*G11</f>
        <v>591624</v>
      </c>
      <c r="I11" s="54">
        <v>594</v>
      </c>
      <c r="J11" s="54"/>
      <c r="K11" s="54"/>
      <c r="L11" s="51" t="s">
        <v>32</v>
      </c>
      <c r="M11" s="47" t="s">
        <v>29</v>
      </c>
      <c r="N11" s="45" t="s">
        <v>33</v>
      </c>
      <c r="O11" s="45" t="s">
        <v>34</v>
      </c>
      <c r="P11" s="45" t="s">
        <v>35</v>
      </c>
      <c r="Q11" s="55">
        <v>941.6</v>
      </c>
      <c r="R11" s="45" t="s">
        <v>36</v>
      </c>
      <c r="S11" s="49" t="s">
        <v>37</v>
      </c>
      <c r="T11" s="49"/>
      <c r="U11" s="49"/>
      <c r="V11" s="45"/>
      <c r="W11" s="45"/>
      <c r="X11" s="49"/>
      <c r="Y11" s="49"/>
    </row>
    <row r="12" spans="1:25" ht="36.75" customHeight="1" x14ac:dyDescent="0.25">
      <c r="A12" s="42">
        <v>3</v>
      </c>
      <c r="B12" s="36" t="s">
        <v>38</v>
      </c>
      <c r="C12" s="37"/>
      <c r="D12" s="37"/>
      <c r="E12" s="37"/>
      <c r="F12" s="38"/>
      <c r="G12" s="38"/>
      <c r="H12" s="37"/>
      <c r="I12" s="37"/>
      <c r="J12" s="37"/>
      <c r="K12" s="37"/>
      <c r="L12" s="39"/>
      <c r="M12" s="40" t="s">
        <v>29</v>
      </c>
      <c r="N12" s="31"/>
      <c r="O12" s="31"/>
      <c r="P12" s="32"/>
      <c r="Q12" s="41"/>
      <c r="R12" s="32"/>
      <c r="S12" s="33"/>
      <c r="T12" s="33"/>
      <c r="U12" s="33"/>
      <c r="V12" s="33"/>
      <c r="W12" s="33"/>
      <c r="X12" s="33"/>
      <c r="Y12" s="34"/>
    </row>
    <row r="13" spans="1:25" ht="39.75" customHeight="1" x14ac:dyDescent="0.25">
      <c r="A13" s="42">
        <v>4</v>
      </c>
      <c r="B13" s="43" t="s">
        <v>39</v>
      </c>
      <c r="C13" s="37"/>
      <c r="D13" s="44"/>
      <c r="E13" s="44"/>
      <c r="F13" s="44"/>
      <c r="G13" s="44"/>
      <c r="H13" s="44"/>
      <c r="I13" s="44"/>
      <c r="J13" s="44"/>
      <c r="K13" s="44"/>
      <c r="L13" s="39"/>
      <c r="M13" s="40" t="s">
        <v>29</v>
      </c>
      <c r="N13" s="32"/>
      <c r="O13" s="32"/>
      <c r="P13" s="32"/>
      <c r="Q13" s="41"/>
      <c r="R13" s="32"/>
      <c r="S13" s="34"/>
      <c r="T13" s="34"/>
      <c r="U13" s="34"/>
      <c r="V13" s="34"/>
      <c r="W13" s="34"/>
      <c r="X13" s="34"/>
      <c r="Y13" s="34"/>
    </row>
    <row r="14" spans="1:25" ht="39" x14ac:dyDescent="0.25">
      <c r="A14" s="46">
        <v>5</v>
      </c>
      <c r="B14" s="47" t="s">
        <v>40</v>
      </c>
      <c r="C14" s="48" t="s">
        <v>31</v>
      </c>
      <c r="D14" s="53">
        <f t="shared" ref="D14:D15" si="0">E14</f>
        <v>1050</v>
      </c>
      <c r="E14" s="52">
        <v>1050</v>
      </c>
      <c r="F14" s="50">
        <f>E14*1.2</f>
        <v>1260</v>
      </c>
      <c r="G14" s="54">
        <v>46.7</v>
      </c>
      <c r="H14" s="50">
        <f>F14*G14</f>
        <v>58842</v>
      </c>
      <c r="I14" s="54">
        <v>46.7</v>
      </c>
      <c r="J14" s="54"/>
      <c r="K14" s="54"/>
      <c r="L14" s="51" t="s">
        <v>32</v>
      </c>
      <c r="M14" s="47" t="s">
        <v>29</v>
      </c>
      <c r="N14" s="45" t="s">
        <v>41</v>
      </c>
      <c r="O14" s="45" t="s">
        <v>42</v>
      </c>
      <c r="P14" s="45" t="s">
        <v>43</v>
      </c>
      <c r="Q14" s="55">
        <v>244.8</v>
      </c>
      <c r="R14" s="45" t="s">
        <v>36</v>
      </c>
      <c r="S14" s="49" t="s">
        <v>37</v>
      </c>
      <c r="T14" s="49"/>
      <c r="U14" s="49"/>
      <c r="V14" s="45"/>
      <c r="W14" s="45"/>
      <c r="X14" s="49"/>
      <c r="Y14" s="49"/>
    </row>
    <row r="15" spans="1:25" ht="39" x14ac:dyDescent="0.25">
      <c r="A15" s="46">
        <v>6</v>
      </c>
      <c r="B15" s="47" t="s">
        <v>44</v>
      </c>
      <c r="C15" s="48" t="s">
        <v>31</v>
      </c>
      <c r="D15" s="53">
        <f t="shared" si="0"/>
        <v>3150</v>
      </c>
      <c r="E15" s="52">
        <v>3150</v>
      </c>
      <c r="F15" s="50">
        <f>E15*1.2</f>
        <v>3780</v>
      </c>
      <c r="G15" s="54">
        <v>199.2</v>
      </c>
      <c r="H15" s="50">
        <f>F15*G15</f>
        <v>752976</v>
      </c>
      <c r="I15" s="54">
        <v>199.2</v>
      </c>
      <c r="J15" s="54"/>
      <c r="K15" s="54"/>
      <c r="L15" s="51" t="s">
        <v>32</v>
      </c>
      <c r="M15" s="47" t="s">
        <v>29</v>
      </c>
      <c r="N15" s="45" t="s">
        <v>45</v>
      </c>
      <c r="O15" s="45" t="s">
        <v>46</v>
      </c>
      <c r="P15" s="45" t="s">
        <v>47</v>
      </c>
      <c r="Q15" s="55">
        <v>199.2</v>
      </c>
      <c r="R15" s="45" t="s">
        <v>36</v>
      </c>
      <c r="S15" s="49" t="s">
        <v>48</v>
      </c>
      <c r="T15" s="49"/>
      <c r="U15" s="49"/>
      <c r="V15" s="45"/>
      <c r="W15" s="45"/>
      <c r="X15" s="49"/>
      <c r="Y15" s="49"/>
    </row>
    <row r="16" spans="1:25" ht="39.75" customHeight="1" x14ac:dyDescent="0.25">
      <c r="A16" s="42">
        <v>7</v>
      </c>
      <c r="B16" s="43" t="s">
        <v>49</v>
      </c>
      <c r="C16" s="37"/>
      <c r="D16" s="44"/>
      <c r="E16" s="44"/>
      <c r="F16" s="44"/>
      <c r="G16" s="44"/>
      <c r="H16" s="44"/>
      <c r="I16" s="44"/>
      <c r="J16" s="44"/>
      <c r="K16" s="44"/>
      <c r="L16" s="39"/>
      <c r="M16" s="40" t="s">
        <v>29</v>
      </c>
      <c r="N16" s="32"/>
      <c r="O16" s="32"/>
      <c r="P16" s="32"/>
      <c r="Q16" s="41"/>
      <c r="R16" s="32"/>
      <c r="S16" s="34"/>
      <c r="T16" s="34"/>
      <c r="U16" s="34"/>
      <c r="V16" s="34"/>
      <c r="W16" s="34"/>
      <c r="X16" s="34"/>
      <c r="Y16" s="34"/>
    </row>
    <row r="17" spans="1:25" ht="39" x14ac:dyDescent="0.25">
      <c r="A17" s="46">
        <v>8</v>
      </c>
      <c r="B17" s="47" t="s">
        <v>50</v>
      </c>
      <c r="C17" s="48" t="s">
        <v>31</v>
      </c>
      <c r="D17" s="53">
        <f t="shared" ref="D17:D19" si="1">E17</f>
        <v>3190</v>
      </c>
      <c r="E17" s="52">
        <v>3190</v>
      </c>
      <c r="F17" s="50">
        <f>E17*1.2</f>
        <v>3828</v>
      </c>
      <c r="G17" s="54">
        <v>2.34</v>
      </c>
      <c r="H17" s="50">
        <f>F17*G17</f>
        <v>8957.5199999999986</v>
      </c>
      <c r="I17" s="54">
        <v>2.34</v>
      </c>
      <c r="J17" s="54"/>
      <c r="K17" s="54"/>
      <c r="L17" s="51" t="s">
        <v>32</v>
      </c>
      <c r="M17" s="47" t="s">
        <v>29</v>
      </c>
      <c r="N17" s="45" t="s">
        <v>51</v>
      </c>
      <c r="O17" s="45" t="s">
        <v>52</v>
      </c>
      <c r="P17" s="45" t="s">
        <v>53</v>
      </c>
      <c r="Q17" s="55">
        <v>199.84</v>
      </c>
      <c r="R17" s="45" t="s">
        <v>36</v>
      </c>
      <c r="S17" s="49" t="s">
        <v>48</v>
      </c>
      <c r="T17" s="49"/>
      <c r="U17" s="49"/>
      <c r="V17" s="45"/>
      <c r="W17" s="45"/>
      <c r="X17" s="49"/>
      <c r="Y17" s="49"/>
    </row>
    <row r="18" spans="1:25" ht="39" x14ac:dyDescent="0.25">
      <c r="A18" s="46">
        <v>9</v>
      </c>
      <c r="B18" s="47" t="s">
        <v>54</v>
      </c>
      <c r="C18" s="48" t="s">
        <v>55</v>
      </c>
      <c r="D18" s="53">
        <f t="shared" si="1"/>
        <v>8500</v>
      </c>
      <c r="E18" s="52">
        <v>8500</v>
      </c>
      <c r="F18" s="50">
        <f>E18*1.2</f>
        <v>10200</v>
      </c>
      <c r="G18" s="54">
        <v>12</v>
      </c>
      <c r="H18" s="50">
        <f>F18*G18</f>
        <v>122400</v>
      </c>
      <c r="I18" s="54">
        <v>12</v>
      </c>
      <c r="J18" s="54"/>
      <c r="K18" s="54">
        <v>4.8600000000000003</v>
      </c>
      <c r="L18" s="51" t="s">
        <v>32</v>
      </c>
      <c r="M18" s="47" t="s">
        <v>29</v>
      </c>
      <c r="N18" s="45" t="s">
        <v>56</v>
      </c>
      <c r="O18" s="45" t="s">
        <v>57</v>
      </c>
      <c r="P18" s="45" t="s">
        <v>58</v>
      </c>
      <c r="Q18" s="55">
        <v>2.7959999999999998</v>
      </c>
      <c r="R18" s="45" t="s">
        <v>59</v>
      </c>
      <c r="S18" s="49" t="s">
        <v>60</v>
      </c>
      <c r="T18" s="49" t="s">
        <v>61</v>
      </c>
      <c r="U18" s="49" t="s">
        <v>62</v>
      </c>
      <c r="V18" s="45"/>
      <c r="W18" s="45"/>
      <c r="X18" s="49"/>
      <c r="Y18" s="49"/>
    </row>
    <row r="19" spans="1:25" ht="39" x14ac:dyDescent="0.25">
      <c r="A19" s="46">
        <v>10</v>
      </c>
      <c r="B19" s="47" t="s">
        <v>63</v>
      </c>
      <c r="C19" s="48" t="s">
        <v>55</v>
      </c>
      <c r="D19" s="53">
        <f t="shared" si="1"/>
        <v>8500</v>
      </c>
      <c r="E19" s="52">
        <v>8500</v>
      </c>
      <c r="F19" s="50">
        <f>E19*1.2</f>
        <v>10200</v>
      </c>
      <c r="G19" s="54">
        <v>20</v>
      </c>
      <c r="H19" s="50">
        <f>F19*G19</f>
        <v>204000</v>
      </c>
      <c r="I19" s="54">
        <v>20</v>
      </c>
      <c r="J19" s="54"/>
      <c r="K19" s="54"/>
      <c r="L19" s="51" t="s">
        <v>32</v>
      </c>
      <c r="M19" s="47" t="s">
        <v>29</v>
      </c>
      <c r="N19" s="45" t="s">
        <v>56</v>
      </c>
      <c r="O19" s="45" t="s">
        <v>57</v>
      </c>
      <c r="P19" s="45" t="s">
        <v>58</v>
      </c>
      <c r="Q19" s="55"/>
      <c r="R19" s="45" t="s">
        <v>59</v>
      </c>
      <c r="S19" s="49"/>
      <c r="T19" s="49"/>
      <c r="U19" s="49"/>
      <c r="V19" s="45"/>
      <c r="W19" s="45"/>
      <c r="X19" s="49"/>
      <c r="Y19" s="49"/>
    </row>
    <row r="20" spans="1:25" ht="39.75" customHeight="1" x14ac:dyDescent="0.25">
      <c r="A20" s="42">
        <v>11</v>
      </c>
      <c r="B20" s="43" t="s">
        <v>64</v>
      </c>
      <c r="C20" s="37"/>
      <c r="D20" s="44"/>
      <c r="E20" s="44"/>
      <c r="F20" s="44"/>
      <c r="G20" s="44"/>
      <c r="H20" s="44"/>
      <c r="I20" s="44"/>
      <c r="J20" s="44"/>
      <c r="K20" s="44"/>
      <c r="L20" s="39"/>
      <c r="M20" s="40" t="s">
        <v>65</v>
      </c>
      <c r="N20" s="32"/>
      <c r="O20" s="32"/>
      <c r="P20" s="32"/>
      <c r="Q20" s="41"/>
      <c r="R20" s="32"/>
      <c r="S20" s="34"/>
      <c r="T20" s="34"/>
      <c r="U20" s="34"/>
      <c r="V20" s="34"/>
      <c r="W20" s="34"/>
      <c r="X20" s="34"/>
      <c r="Y20" s="34"/>
    </row>
    <row r="21" spans="1:25" ht="26" x14ac:dyDescent="0.25">
      <c r="A21" s="46">
        <v>12</v>
      </c>
      <c r="B21" s="47" t="s">
        <v>66</v>
      </c>
      <c r="C21" s="48" t="s">
        <v>31</v>
      </c>
      <c r="D21" s="53">
        <f>E21</f>
        <v>830</v>
      </c>
      <c r="E21" s="52">
        <v>830</v>
      </c>
      <c r="F21" s="50">
        <f>E21*1.2</f>
        <v>996</v>
      </c>
      <c r="G21" s="54">
        <v>107.8</v>
      </c>
      <c r="H21" s="50">
        <f>F21*G21</f>
        <v>107368.8</v>
      </c>
      <c r="I21" s="54">
        <v>107.8</v>
      </c>
      <c r="J21" s="54"/>
      <c r="K21" s="54"/>
      <c r="L21" s="51" t="s">
        <v>32</v>
      </c>
      <c r="M21" s="47" t="s">
        <v>65</v>
      </c>
      <c r="N21" s="45" t="s">
        <v>33</v>
      </c>
      <c r="O21" s="45" t="s">
        <v>34</v>
      </c>
      <c r="P21" s="45" t="s">
        <v>35</v>
      </c>
      <c r="Q21" s="55"/>
      <c r="R21" s="45" t="s">
        <v>36</v>
      </c>
      <c r="S21" s="49"/>
      <c r="T21" s="49"/>
      <c r="U21" s="49"/>
      <c r="V21" s="45"/>
      <c r="W21" s="45"/>
      <c r="X21" s="49"/>
      <c r="Y21" s="49"/>
    </row>
    <row r="22" spans="1:25" ht="39.75" customHeight="1" x14ac:dyDescent="0.25">
      <c r="A22" s="42">
        <v>13</v>
      </c>
      <c r="B22" s="43" t="s">
        <v>67</v>
      </c>
      <c r="C22" s="37"/>
      <c r="D22" s="44"/>
      <c r="E22" s="44"/>
      <c r="F22" s="44"/>
      <c r="G22" s="44"/>
      <c r="H22" s="44"/>
      <c r="I22" s="44"/>
      <c r="J22" s="44"/>
      <c r="K22" s="44"/>
      <c r="L22" s="39"/>
      <c r="M22" s="40" t="s">
        <v>65</v>
      </c>
      <c r="N22" s="32"/>
      <c r="O22" s="32"/>
      <c r="P22" s="32"/>
      <c r="Q22" s="41"/>
      <c r="R22" s="32"/>
      <c r="S22" s="34"/>
      <c r="T22" s="34"/>
      <c r="U22" s="34"/>
      <c r="V22" s="34"/>
      <c r="W22" s="34"/>
      <c r="X22" s="34"/>
      <c r="Y22" s="34"/>
    </row>
    <row r="23" spans="1:25" ht="26" x14ac:dyDescent="0.25">
      <c r="A23" s="46">
        <v>14</v>
      </c>
      <c r="B23" s="47" t="s">
        <v>40</v>
      </c>
      <c r="C23" s="48" t="s">
        <v>31</v>
      </c>
      <c r="D23" s="53">
        <f t="shared" ref="D23:D24" si="2">E23</f>
        <v>1050</v>
      </c>
      <c r="E23" s="52">
        <v>1050</v>
      </c>
      <c r="F23" s="50">
        <f>E23*1.2</f>
        <v>1260</v>
      </c>
      <c r="G23" s="54">
        <v>111.4</v>
      </c>
      <c r="H23" s="50">
        <f>F23*G23</f>
        <v>140364</v>
      </c>
      <c r="I23" s="54">
        <v>111.4</v>
      </c>
      <c r="J23" s="54"/>
      <c r="K23" s="54"/>
      <c r="L23" s="51" t="s">
        <v>32</v>
      </c>
      <c r="M23" s="47" t="s">
        <v>65</v>
      </c>
      <c r="N23" s="45" t="s">
        <v>41</v>
      </c>
      <c r="O23" s="45" t="s">
        <v>42</v>
      </c>
      <c r="P23" s="45" t="s">
        <v>43</v>
      </c>
      <c r="Q23" s="55"/>
      <c r="R23" s="45" t="s">
        <v>36</v>
      </c>
      <c r="S23" s="49"/>
      <c r="T23" s="49"/>
      <c r="U23" s="49"/>
      <c r="V23" s="45"/>
      <c r="W23" s="45"/>
      <c r="X23" s="49"/>
      <c r="Y23" s="49"/>
    </row>
    <row r="24" spans="1:25" ht="26" x14ac:dyDescent="0.25">
      <c r="A24" s="46">
        <v>15</v>
      </c>
      <c r="B24" s="47" t="s">
        <v>50</v>
      </c>
      <c r="C24" s="48" t="s">
        <v>31</v>
      </c>
      <c r="D24" s="53">
        <f t="shared" si="2"/>
        <v>3190</v>
      </c>
      <c r="E24" s="52">
        <v>3190</v>
      </c>
      <c r="F24" s="50">
        <f>E24*1.2</f>
        <v>3828</v>
      </c>
      <c r="G24" s="54">
        <v>178.1</v>
      </c>
      <c r="H24" s="50">
        <f>F24*G24</f>
        <v>681766.79999999993</v>
      </c>
      <c r="I24" s="54">
        <v>178.1</v>
      </c>
      <c r="J24" s="54"/>
      <c r="K24" s="54"/>
      <c r="L24" s="51" t="s">
        <v>32</v>
      </c>
      <c r="M24" s="47" t="s">
        <v>65</v>
      </c>
      <c r="N24" s="45" t="s">
        <v>51</v>
      </c>
      <c r="O24" s="45" t="s">
        <v>52</v>
      </c>
      <c r="P24" s="45" t="s">
        <v>53</v>
      </c>
      <c r="Q24" s="55"/>
      <c r="R24" s="45" t="s">
        <v>36</v>
      </c>
      <c r="S24" s="49"/>
      <c r="T24" s="49"/>
      <c r="U24" s="49"/>
      <c r="V24" s="45"/>
      <c r="W24" s="45"/>
      <c r="X24" s="49"/>
      <c r="Y24" s="49"/>
    </row>
    <row r="25" spans="1:25" ht="39.75" customHeight="1" x14ac:dyDescent="0.25">
      <c r="A25" s="42">
        <v>16</v>
      </c>
      <c r="B25" s="43" t="s">
        <v>68</v>
      </c>
      <c r="C25" s="37"/>
      <c r="D25" s="44"/>
      <c r="E25" s="44"/>
      <c r="F25" s="44"/>
      <c r="G25" s="44"/>
      <c r="H25" s="44"/>
      <c r="I25" s="44"/>
      <c r="J25" s="44"/>
      <c r="K25" s="44"/>
      <c r="L25" s="39"/>
      <c r="M25" s="40" t="s">
        <v>65</v>
      </c>
      <c r="N25" s="32"/>
      <c r="O25" s="32"/>
      <c r="P25" s="32"/>
      <c r="Q25" s="41"/>
      <c r="R25" s="32"/>
      <c r="S25" s="34"/>
      <c r="T25" s="34"/>
      <c r="U25" s="34"/>
      <c r="V25" s="34"/>
      <c r="W25" s="34"/>
      <c r="X25" s="34"/>
      <c r="Y25" s="34"/>
    </row>
    <row r="26" spans="1:25" ht="26" x14ac:dyDescent="0.25">
      <c r="A26" s="46">
        <v>17</v>
      </c>
      <c r="B26" s="47" t="s">
        <v>40</v>
      </c>
      <c r="C26" s="48" t="s">
        <v>31</v>
      </c>
      <c r="D26" s="53">
        <f t="shared" ref="D26:D27" si="3">E26</f>
        <v>1050</v>
      </c>
      <c r="E26" s="52">
        <v>1050</v>
      </c>
      <c r="F26" s="50">
        <f>E26*1.2</f>
        <v>1260</v>
      </c>
      <c r="G26" s="54">
        <v>48.3</v>
      </c>
      <c r="H26" s="50">
        <f>F26*G26</f>
        <v>60858</v>
      </c>
      <c r="I26" s="54">
        <v>48.3</v>
      </c>
      <c r="J26" s="54"/>
      <c r="K26" s="54"/>
      <c r="L26" s="51" t="s">
        <v>32</v>
      </c>
      <c r="M26" s="47" t="s">
        <v>65</v>
      </c>
      <c r="N26" s="45" t="s">
        <v>41</v>
      </c>
      <c r="O26" s="45" t="s">
        <v>42</v>
      </c>
      <c r="P26" s="45" t="s">
        <v>43</v>
      </c>
      <c r="Q26" s="55"/>
      <c r="R26" s="45" t="s">
        <v>36</v>
      </c>
      <c r="S26" s="49"/>
      <c r="T26" s="49"/>
      <c r="U26" s="49"/>
      <c r="V26" s="45"/>
      <c r="W26" s="45"/>
      <c r="X26" s="49"/>
      <c r="Y26" s="49"/>
    </row>
    <row r="27" spans="1:25" ht="26" x14ac:dyDescent="0.25">
      <c r="A27" s="46">
        <v>18</v>
      </c>
      <c r="B27" s="47" t="s">
        <v>69</v>
      </c>
      <c r="C27" s="48" t="s">
        <v>70</v>
      </c>
      <c r="D27" s="53">
        <f t="shared" si="3"/>
        <v>39400</v>
      </c>
      <c r="E27" s="52">
        <v>39400</v>
      </c>
      <c r="F27" s="50">
        <f>E27*1.2</f>
        <v>47280</v>
      </c>
      <c r="G27" s="54">
        <v>30</v>
      </c>
      <c r="H27" s="50">
        <f>F27*G27</f>
        <v>1418400</v>
      </c>
      <c r="I27" s="54">
        <v>30</v>
      </c>
      <c r="J27" s="54"/>
      <c r="K27" s="54"/>
      <c r="L27" s="51" t="s">
        <v>32</v>
      </c>
      <c r="M27" s="47" t="s">
        <v>65</v>
      </c>
      <c r="N27" s="45" t="s">
        <v>71</v>
      </c>
      <c r="O27" s="45" t="s">
        <v>72</v>
      </c>
      <c r="P27" s="45" t="s">
        <v>73</v>
      </c>
      <c r="Q27" s="55">
        <v>48</v>
      </c>
      <c r="R27" s="45" t="s">
        <v>74</v>
      </c>
      <c r="S27" s="49" t="s">
        <v>75</v>
      </c>
      <c r="T27" s="49"/>
      <c r="U27" s="49"/>
      <c r="V27" s="45"/>
      <c r="W27" s="45"/>
      <c r="X27" s="49"/>
      <c r="Y27" s="49"/>
    </row>
    <row r="28" spans="1:25" ht="39.75" customHeight="1" x14ac:dyDescent="0.25">
      <c r="A28" s="42">
        <v>19</v>
      </c>
      <c r="B28" s="43" t="s">
        <v>76</v>
      </c>
      <c r="C28" s="37"/>
      <c r="D28" s="44"/>
      <c r="E28" s="44"/>
      <c r="F28" s="44"/>
      <c r="G28" s="44"/>
      <c r="H28" s="44"/>
      <c r="I28" s="44"/>
      <c r="J28" s="44"/>
      <c r="K28" s="44"/>
      <c r="L28" s="39"/>
      <c r="M28" s="40" t="s">
        <v>65</v>
      </c>
      <c r="N28" s="32"/>
      <c r="O28" s="32"/>
      <c r="P28" s="32"/>
      <c r="Q28" s="41"/>
      <c r="R28" s="32"/>
      <c r="S28" s="34"/>
      <c r="T28" s="34"/>
      <c r="U28" s="34"/>
      <c r="V28" s="34"/>
      <c r="W28" s="34"/>
      <c r="X28" s="34"/>
      <c r="Y28" s="34"/>
    </row>
    <row r="29" spans="1:25" ht="26" x14ac:dyDescent="0.25">
      <c r="A29" s="46">
        <v>20</v>
      </c>
      <c r="B29" s="47" t="s">
        <v>50</v>
      </c>
      <c r="C29" s="48" t="s">
        <v>31</v>
      </c>
      <c r="D29" s="53">
        <f t="shared" ref="D29:D30" si="4">E29</f>
        <v>3190</v>
      </c>
      <c r="E29" s="52">
        <v>3190</v>
      </c>
      <c r="F29" s="50">
        <f>E29*1.2</f>
        <v>3828</v>
      </c>
      <c r="G29" s="54">
        <v>2.6</v>
      </c>
      <c r="H29" s="50">
        <f>F29*G29</f>
        <v>9952.8000000000011</v>
      </c>
      <c r="I29" s="54">
        <v>2.6</v>
      </c>
      <c r="J29" s="54"/>
      <c r="K29" s="54"/>
      <c r="L29" s="51" t="s">
        <v>32</v>
      </c>
      <c r="M29" s="47" t="s">
        <v>65</v>
      </c>
      <c r="N29" s="45" t="s">
        <v>51</v>
      </c>
      <c r="O29" s="45" t="s">
        <v>52</v>
      </c>
      <c r="P29" s="45" t="s">
        <v>53</v>
      </c>
      <c r="Q29" s="55"/>
      <c r="R29" s="45" t="s">
        <v>36</v>
      </c>
      <c r="S29" s="49"/>
      <c r="T29" s="49"/>
      <c r="U29" s="49"/>
      <c r="V29" s="45"/>
      <c r="W29" s="45"/>
      <c r="X29" s="49"/>
      <c r="Y29" s="49"/>
    </row>
    <row r="30" spans="1:25" ht="26" x14ac:dyDescent="0.25">
      <c r="A30" s="46">
        <v>21</v>
      </c>
      <c r="B30" s="47" t="s">
        <v>77</v>
      </c>
      <c r="C30" s="48" t="s">
        <v>55</v>
      </c>
      <c r="D30" s="53">
        <f t="shared" si="4"/>
        <v>7800</v>
      </c>
      <c r="E30" s="52">
        <v>7800</v>
      </c>
      <c r="F30" s="50">
        <f>E30*1.2</f>
        <v>9360</v>
      </c>
      <c r="G30" s="54">
        <v>48</v>
      </c>
      <c r="H30" s="50">
        <f>F30*G30</f>
        <v>449280</v>
      </c>
      <c r="I30" s="54">
        <v>48</v>
      </c>
      <c r="J30" s="54"/>
      <c r="K30" s="54"/>
      <c r="L30" s="51" t="s">
        <v>32</v>
      </c>
      <c r="M30" s="47" t="s">
        <v>65</v>
      </c>
      <c r="N30" s="45" t="s">
        <v>78</v>
      </c>
      <c r="O30" s="45" t="s">
        <v>79</v>
      </c>
      <c r="P30" s="45" t="s">
        <v>80</v>
      </c>
      <c r="Q30" s="55">
        <v>3.21</v>
      </c>
      <c r="R30" s="45" t="s">
        <v>59</v>
      </c>
      <c r="S30" s="49" t="s">
        <v>81</v>
      </c>
      <c r="T30" s="49"/>
      <c r="U30" s="49"/>
      <c r="V30" s="45"/>
      <c r="W30" s="45"/>
      <c r="X30" s="49"/>
      <c r="Y30" s="49"/>
    </row>
    <row r="31" spans="1:25" ht="39.75" customHeight="1" x14ac:dyDescent="0.25">
      <c r="A31" s="42">
        <v>22</v>
      </c>
      <c r="B31" s="43" t="s">
        <v>82</v>
      </c>
      <c r="C31" s="37"/>
      <c r="D31" s="44"/>
      <c r="E31" s="44"/>
      <c r="F31" s="44"/>
      <c r="G31" s="44"/>
      <c r="H31" s="44"/>
      <c r="I31" s="44"/>
      <c r="J31" s="44"/>
      <c r="K31" s="44"/>
      <c r="L31" s="39"/>
      <c r="M31" s="40" t="s">
        <v>65</v>
      </c>
      <c r="N31" s="32"/>
      <c r="O31" s="32"/>
      <c r="P31" s="32"/>
      <c r="Q31" s="41"/>
      <c r="R31" s="32"/>
      <c r="S31" s="34"/>
      <c r="T31" s="34"/>
      <c r="U31" s="34"/>
      <c r="V31" s="34"/>
      <c r="W31" s="34"/>
      <c r="X31" s="34"/>
      <c r="Y31" s="34"/>
    </row>
    <row r="32" spans="1:25" ht="26" x14ac:dyDescent="0.25">
      <c r="A32" s="46">
        <v>23</v>
      </c>
      <c r="B32" s="47" t="s">
        <v>66</v>
      </c>
      <c r="C32" s="48" t="s">
        <v>31</v>
      </c>
      <c r="D32" s="53">
        <f>E32</f>
        <v>830</v>
      </c>
      <c r="E32" s="52">
        <v>830</v>
      </c>
      <c r="F32" s="50">
        <f>E32*1.2</f>
        <v>996</v>
      </c>
      <c r="G32" s="54">
        <v>239.8</v>
      </c>
      <c r="H32" s="50">
        <f>F32*G32</f>
        <v>238840.80000000002</v>
      </c>
      <c r="I32" s="54">
        <v>239.8</v>
      </c>
      <c r="J32" s="54"/>
      <c r="K32" s="54"/>
      <c r="L32" s="51" t="s">
        <v>32</v>
      </c>
      <c r="M32" s="47" t="s">
        <v>65</v>
      </c>
      <c r="N32" s="45" t="s">
        <v>33</v>
      </c>
      <c r="O32" s="45" t="s">
        <v>34</v>
      </c>
      <c r="P32" s="45" t="s">
        <v>35</v>
      </c>
      <c r="Q32" s="55"/>
      <c r="R32" s="45" t="s">
        <v>36</v>
      </c>
      <c r="S32" s="49"/>
      <c r="T32" s="49"/>
      <c r="U32" s="49"/>
      <c r="V32" s="45"/>
      <c r="W32" s="45"/>
      <c r="X32" s="49"/>
      <c r="Y32" s="49"/>
    </row>
    <row r="33" spans="1:25" ht="39.75" customHeight="1" x14ac:dyDescent="0.25">
      <c r="A33" s="42">
        <v>24</v>
      </c>
      <c r="B33" s="43" t="s">
        <v>83</v>
      </c>
      <c r="C33" s="37"/>
      <c r="D33" s="44"/>
      <c r="E33" s="44"/>
      <c r="F33" s="44"/>
      <c r="G33" s="44"/>
      <c r="H33" s="44"/>
      <c r="I33" s="44"/>
      <c r="J33" s="44"/>
      <c r="K33" s="44"/>
      <c r="L33" s="39"/>
      <c r="M33" s="40" t="s">
        <v>65</v>
      </c>
      <c r="N33" s="32"/>
      <c r="O33" s="32"/>
      <c r="P33" s="32"/>
      <c r="Q33" s="41"/>
      <c r="R33" s="32"/>
      <c r="S33" s="34"/>
      <c r="T33" s="34"/>
      <c r="U33" s="34"/>
      <c r="V33" s="34"/>
      <c r="W33" s="34"/>
      <c r="X33" s="34"/>
      <c r="Y33" s="34"/>
    </row>
    <row r="34" spans="1:25" ht="26" x14ac:dyDescent="0.25">
      <c r="A34" s="46">
        <v>25</v>
      </c>
      <c r="B34" s="47" t="s">
        <v>40</v>
      </c>
      <c r="C34" s="48" t="s">
        <v>31</v>
      </c>
      <c r="D34" s="53">
        <f t="shared" ref="D34:D35" si="5">E34</f>
        <v>1050</v>
      </c>
      <c r="E34" s="52">
        <v>1050</v>
      </c>
      <c r="F34" s="50">
        <f>E34*1.2</f>
        <v>1260</v>
      </c>
      <c r="G34" s="54">
        <v>9.4</v>
      </c>
      <c r="H34" s="50">
        <f>F34*G34</f>
        <v>11844</v>
      </c>
      <c r="I34" s="54">
        <v>9.4</v>
      </c>
      <c r="J34" s="54"/>
      <c r="K34" s="54"/>
      <c r="L34" s="51" t="s">
        <v>32</v>
      </c>
      <c r="M34" s="47" t="s">
        <v>65</v>
      </c>
      <c r="N34" s="45" t="s">
        <v>41</v>
      </c>
      <c r="O34" s="45" t="s">
        <v>42</v>
      </c>
      <c r="P34" s="45" t="s">
        <v>43</v>
      </c>
      <c r="Q34" s="55"/>
      <c r="R34" s="45" t="s">
        <v>36</v>
      </c>
      <c r="S34" s="49"/>
      <c r="T34" s="49"/>
      <c r="U34" s="49"/>
      <c r="V34" s="45"/>
      <c r="W34" s="45"/>
      <c r="X34" s="49"/>
      <c r="Y34" s="49"/>
    </row>
    <row r="35" spans="1:25" ht="26" x14ac:dyDescent="0.25">
      <c r="A35" s="46">
        <v>26</v>
      </c>
      <c r="B35" s="47" t="s">
        <v>50</v>
      </c>
      <c r="C35" s="48" t="s">
        <v>31</v>
      </c>
      <c r="D35" s="53">
        <f t="shared" si="5"/>
        <v>3190</v>
      </c>
      <c r="E35" s="52">
        <v>3190</v>
      </c>
      <c r="F35" s="50">
        <f>E35*1.2</f>
        <v>3828</v>
      </c>
      <c r="G35" s="54">
        <v>15.6</v>
      </c>
      <c r="H35" s="50">
        <f>F35*G35</f>
        <v>59716.799999999996</v>
      </c>
      <c r="I35" s="54">
        <v>15.6</v>
      </c>
      <c r="J35" s="54"/>
      <c r="K35" s="54"/>
      <c r="L35" s="51" t="s">
        <v>32</v>
      </c>
      <c r="M35" s="47" t="s">
        <v>65</v>
      </c>
      <c r="N35" s="45" t="s">
        <v>51</v>
      </c>
      <c r="O35" s="45" t="s">
        <v>52</v>
      </c>
      <c r="P35" s="45" t="s">
        <v>53</v>
      </c>
      <c r="Q35" s="55"/>
      <c r="R35" s="45" t="s">
        <v>36</v>
      </c>
      <c r="S35" s="49"/>
      <c r="T35" s="49"/>
      <c r="U35" s="49"/>
      <c r="V35" s="45"/>
      <c r="W35" s="45"/>
      <c r="X35" s="49"/>
      <c r="Y35" s="49"/>
    </row>
    <row r="36" spans="1:25" ht="39.75" customHeight="1" x14ac:dyDescent="0.25">
      <c r="A36" s="42">
        <v>27</v>
      </c>
      <c r="B36" s="43" t="s">
        <v>84</v>
      </c>
      <c r="C36" s="37"/>
      <c r="D36" s="44"/>
      <c r="E36" s="44"/>
      <c r="F36" s="44"/>
      <c r="G36" s="44"/>
      <c r="H36" s="44"/>
      <c r="I36" s="44"/>
      <c r="J36" s="44"/>
      <c r="K36" s="44"/>
      <c r="L36" s="39"/>
      <c r="M36" s="40" t="s">
        <v>65</v>
      </c>
      <c r="N36" s="32"/>
      <c r="O36" s="32"/>
      <c r="P36" s="32"/>
      <c r="Q36" s="41"/>
      <c r="R36" s="32"/>
      <c r="S36" s="34"/>
      <c r="T36" s="34"/>
      <c r="U36" s="34"/>
      <c r="V36" s="34"/>
      <c r="W36" s="34"/>
      <c r="X36" s="34"/>
      <c r="Y36" s="34"/>
    </row>
    <row r="37" spans="1:25" ht="26" x14ac:dyDescent="0.25">
      <c r="A37" s="46">
        <v>28</v>
      </c>
      <c r="B37" s="47" t="s">
        <v>40</v>
      </c>
      <c r="C37" s="48" t="s">
        <v>31</v>
      </c>
      <c r="D37" s="53">
        <f t="shared" ref="D37:D41" si="6">E37</f>
        <v>1050</v>
      </c>
      <c r="E37" s="52">
        <v>1050</v>
      </c>
      <c r="F37" s="50">
        <f>E37*1.2</f>
        <v>1260</v>
      </c>
      <c r="G37" s="54">
        <v>29</v>
      </c>
      <c r="H37" s="50">
        <f>F37*G37</f>
        <v>36540</v>
      </c>
      <c r="I37" s="54">
        <v>29</v>
      </c>
      <c r="J37" s="54"/>
      <c r="K37" s="54"/>
      <c r="L37" s="51" t="s">
        <v>32</v>
      </c>
      <c r="M37" s="47" t="s">
        <v>65</v>
      </c>
      <c r="N37" s="45" t="s">
        <v>41</v>
      </c>
      <c r="O37" s="45" t="s">
        <v>42</v>
      </c>
      <c r="P37" s="45" t="s">
        <v>43</v>
      </c>
      <c r="Q37" s="55"/>
      <c r="R37" s="45" t="s">
        <v>36</v>
      </c>
      <c r="S37" s="49"/>
      <c r="T37" s="49"/>
      <c r="U37" s="49"/>
      <c r="V37" s="45"/>
      <c r="W37" s="45"/>
      <c r="X37" s="49"/>
      <c r="Y37" s="49"/>
    </row>
    <row r="38" spans="1:25" ht="26" x14ac:dyDescent="0.25">
      <c r="A38" s="46">
        <v>29</v>
      </c>
      <c r="B38" s="47" t="s">
        <v>69</v>
      </c>
      <c r="C38" s="48" t="s">
        <v>70</v>
      </c>
      <c r="D38" s="53">
        <f t="shared" si="6"/>
        <v>39400</v>
      </c>
      <c r="E38" s="52">
        <v>39400</v>
      </c>
      <c r="F38" s="50">
        <f>E38*1.2</f>
        <v>47280</v>
      </c>
      <c r="G38" s="54">
        <v>18</v>
      </c>
      <c r="H38" s="50">
        <f>F38*G38</f>
        <v>851040</v>
      </c>
      <c r="I38" s="54">
        <v>18</v>
      </c>
      <c r="J38" s="54"/>
      <c r="K38" s="54"/>
      <c r="L38" s="51" t="s">
        <v>32</v>
      </c>
      <c r="M38" s="47" t="s">
        <v>65</v>
      </c>
      <c r="N38" s="45" t="s">
        <v>71</v>
      </c>
      <c r="O38" s="45" t="s">
        <v>72</v>
      </c>
      <c r="P38" s="45" t="s">
        <v>73</v>
      </c>
      <c r="Q38" s="55"/>
      <c r="R38" s="45" t="s">
        <v>74</v>
      </c>
      <c r="S38" s="49"/>
      <c r="T38" s="49"/>
      <c r="U38" s="49"/>
      <c r="V38" s="45"/>
      <c r="W38" s="45"/>
      <c r="X38" s="49"/>
      <c r="Y38" s="49"/>
    </row>
    <row r="39" spans="1:25" ht="39.75" customHeight="1" x14ac:dyDescent="0.25">
      <c r="A39" s="42">
        <v>30</v>
      </c>
      <c r="B39" s="43" t="s">
        <v>85</v>
      </c>
      <c r="C39" s="37"/>
      <c r="D39" s="44"/>
      <c r="E39" s="44"/>
      <c r="F39" s="44"/>
      <c r="G39" s="44"/>
      <c r="H39" s="44"/>
      <c r="I39" s="44"/>
      <c r="J39" s="44"/>
      <c r="K39" s="44"/>
      <c r="L39" s="39"/>
      <c r="M39" s="40" t="s">
        <v>65</v>
      </c>
      <c r="N39" s="32"/>
      <c r="O39" s="32"/>
      <c r="P39" s="32"/>
      <c r="Q39" s="41"/>
      <c r="R39" s="32"/>
      <c r="S39" s="34"/>
      <c r="T39" s="34"/>
      <c r="U39" s="34"/>
      <c r="V39" s="34"/>
      <c r="W39" s="34"/>
      <c r="X39" s="34"/>
      <c r="Y39" s="34"/>
    </row>
    <row r="40" spans="1:25" ht="26" x14ac:dyDescent="0.25">
      <c r="A40" s="46">
        <v>31</v>
      </c>
      <c r="B40" s="47" t="s">
        <v>50</v>
      </c>
      <c r="C40" s="48" t="s">
        <v>31</v>
      </c>
      <c r="D40" s="53">
        <f t="shared" si="6"/>
        <v>3190</v>
      </c>
      <c r="E40" s="52">
        <v>3190</v>
      </c>
      <c r="F40" s="50">
        <f>E40*1.2</f>
        <v>3828</v>
      </c>
      <c r="G40" s="54">
        <v>1.2</v>
      </c>
      <c r="H40" s="50">
        <f>F40*G40</f>
        <v>4593.5999999999995</v>
      </c>
      <c r="I40" s="54">
        <v>1.2</v>
      </c>
      <c r="J40" s="54"/>
      <c r="K40" s="54"/>
      <c r="L40" s="51" t="s">
        <v>32</v>
      </c>
      <c r="M40" s="47" t="s">
        <v>65</v>
      </c>
      <c r="N40" s="45" t="s">
        <v>51</v>
      </c>
      <c r="O40" s="45" t="s">
        <v>52</v>
      </c>
      <c r="P40" s="45" t="s">
        <v>53</v>
      </c>
      <c r="Q40" s="55"/>
      <c r="R40" s="45" t="s">
        <v>36</v>
      </c>
      <c r="S40" s="49"/>
      <c r="T40" s="49"/>
      <c r="U40" s="49"/>
      <c r="V40" s="45"/>
      <c r="W40" s="45"/>
      <c r="X40" s="49"/>
      <c r="Y40" s="49"/>
    </row>
    <row r="41" spans="1:25" ht="26" x14ac:dyDescent="0.25">
      <c r="A41" s="46">
        <v>32</v>
      </c>
      <c r="B41" s="47" t="s">
        <v>86</v>
      </c>
      <c r="C41" s="48" t="s">
        <v>55</v>
      </c>
      <c r="D41" s="53">
        <f t="shared" si="6"/>
        <v>7800</v>
      </c>
      <c r="E41" s="52">
        <v>7800</v>
      </c>
      <c r="F41" s="50">
        <f>E41*1.2</f>
        <v>9360</v>
      </c>
      <c r="G41" s="54">
        <v>19</v>
      </c>
      <c r="H41" s="50">
        <f>F41*G41</f>
        <v>177840</v>
      </c>
      <c r="I41" s="54">
        <v>19</v>
      </c>
      <c r="J41" s="54"/>
      <c r="K41" s="54"/>
      <c r="L41" s="51" t="s">
        <v>32</v>
      </c>
      <c r="M41" s="47" t="s">
        <v>65</v>
      </c>
      <c r="N41" s="45" t="s">
        <v>78</v>
      </c>
      <c r="O41" s="45" t="s">
        <v>79</v>
      </c>
      <c r="P41" s="45" t="s">
        <v>80</v>
      </c>
      <c r="Q41" s="55"/>
      <c r="R41" s="45" t="s">
        <v>59</v>
      </c>
      <c r="S41" s="49"/>
      <c r="T41" s="49"/>
      <c r="U41" s="49"/>
      <c r="V41" s="45"/>
      <c r="W41" s="45"/>
      <c r="X41" s="49"/>
      <c r="Y41" s="49"/>
    </row>
    <row r="42" spans="1:25" x14ac:dyDescent="0.3">
      <c r="A42" s="4"/>
      <c r="B42" s="9"/>
      <c r="C42" s="5"/>
      <c r="D42" s="6"/>
      <c r="E42" s="6"/>
      <c r="F42" s="6"/>
      <c r="G42" s="6"/>
      <c r="H42" s="6"/>
      <c r="I42" s="6"/>
      <c r="J42" s="6"/>
      <c r="K42" s="6"/>
      <c r="L42" s="7"/>
      <c r="N42" s="28"/>
      <c r="O42" s="28"/>
      <c r="P42" s="29"/>
      <c r="Q42" s="30"/>
      <c r="R42" s="30"/>
    </row>
    <row r="43" spans="1:25" ht="15.75" customHeight="1" x14ac:dyDescent="0.3">
      <c r="A43" s="8"/>
      <c r="B43" s="66"/>
      <c r="C43" s="66"/>
      <c r="D43" s="66"/>
      <c r="E43" s="66"/>
      <c r="F43" s="9"/>
      <c r="G43" s="20"/>
      <c r="H43" s="6"/>
      <c r="I43" s="21"/>
      <c r="J43" s="22"/>
      <c r="K43" s="21"/>
      <c r="L43" s="23"/>
    </row>
    <row r="44" spans="1:25" ht="15" x14ac:dyDescent="0.3">
      <c r="A44" s="10"/>
      <c r="B44" s="67" t="s">
        <v>87</v>
      </c>
      <c r="C44" s="67"/>
      <c r="D44" s="67"/>
      <c r="E44" s="67"/>
      <c r="F44" s="67"/>
      <c r="G44" s="11"/>
      <c r="H44" s="12"/>
      <c r="I44" s="12"/>
      <c r="J44" s="13"/>
      <c r="K44" s="12"/>
      <c r="L44" s="14"/>
    </row>
    <row r="45" spans="1:25" ht="15" x14ac:dyDescent="0.3">
      <c r="A45" s="10"/>
      <c r="B45" s="67" t="s">
        <v>88</v>
      </c>
      <c r="C45" s="67"/>
      <c r="D45" s="67"/>
      <c r="E45" s="67"/>
      <c r="F45" s="67"/>
      <c r="G45" s="11"/>
      <c r="H45" s="12"/>
      <c r="I45" s="12"/>
      <c r="J45" s="13"/>
      <c r="K45" s="12"/>
      <c r="L45" s="14"/>
    </row>
    <row r="46" spans="1:25" ht="19.5" customHeight="1" x14ac:dyDescent="0.3">
      <c r="A46" s="10"/>
      <c r="B46" s="12" t="s">
        <v>89</v>
      </c>
      <c r="C46" s="13"/>
      <c r="D46" s="12"/>
      <c r="E46" s="13"/>
      <c r="F46" s="12"/>
      <c r="G46" s="11"/>
      <c r="H46" s="12"/>
      <c r="I46" s="12"/>
      <c r="J46" s="13"/>
      <c r="K46" s="12"/>
      <c r="L46" s="14"/>
    </row>
    <row r="47" spans="1:25" ht="21.75" customHeight="1" x14ac:dyDescent="0.3">
      <c r="A47" s="10"/>
      <c r="B47" s="12" t="s">
        <v>90</v>
      </c>
      <c r="C47" s="12"/>
      <c r="D47" s="12"/>
      <c r="E47" s="12"/>
      <c r="F47" s="12"/>
      <c r="G47" s="12"/>
      <c r="H47" s="12"/>
      <c r="I47" s="12"/>
      <c r="J47" s="12"/>
      <c r="K47" s="12"/>
      <c r="L47" s="14"/>
    </row>
    <row r="48" spans="1:25" ht="63" customHeight="1" x14ac:dyDescent="0.3">
      <c r="A48" s="10"/>
      <c r="B48" s="65" t="s">
        <v>91</v>
      </c>
      <c r="C48" s="65"/>
      <c r="D48" s="65"/>
      <c r="E48" s="65"/>
      <c r="F48" s="65"/>
      <c r="G48" s="65"/>
      <c r="H48" s="65"/>
      <c r="I48" s="65"/>
      <c r="J48" s="13"/>
      <c r="K48" s="12"/>
      <c r="L48" s="14"/>
    </row>
    <row r="49" spans="1:12" ht="8.25" customHeight="1" x14ac:dyDescent="0.3">
      <c r="A49" s="10"/>
      <c r="B49" s="12"/>
      <c r="C49" s="13"/>
      <c r="D49" s="12"/>
      <c r="E49" s="13"/>
      <c r="F49" s="12"/>
      <c r="G49" s="11"/>
      <c r="H49" s="12"/>
      <c r="I49" s="12"/>
      <c r="J49" s="13"/>
      <c r="K49" s="12"/>
      <c r="L49" s="14"/>
    </row>
  </sheetData>
  <mergeCells count="30">
    <mergeCell ref="J1:L1"/>
    <mergeCell ref="B48:I48"/>
    <mergeCell ref="B43:E43"/>
    <mergeCell ref="B44:F44"/>
    <mergeCell ref="B45:F45"/>
    <mergeCell ref="A1:C1"/>
    <mergeCell ref="M7:M8"/>
    <mergeCell ref="N7:N8"/>
    <mergeCell ref="O7:O8"/>
    <mergeCell ref="P7:P8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  <mergeCell ref="Q7:Q8"/>
    <mergeCell ref="R7:R8"/>
    <mergeCell ref="S7:S8"/>
    <mergeCell ref="X7:X8"/>
    <mergeCell ref="Y7:Y8"/>
    <mergeCell ref="U7:U8"/>
    <mergeCell ref="V7:V8"/>
    <mergeCell ref="T7:T8"/>
    <mergeCell ref="W7:W8"/>
  </mergeCells>
  <pageMargins left="0.70866141732283472" right="0.70866141732283472" top="0.74803149606299213" bottom="0.74803149606299213" header="0.31496062992125989" footer="0.31496062992125989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2025-05-20T06:32:06Z</cp:lastPrinted>
  <dcterms:created xsi:type="dcterms:W3CDTF">2014-04-02T04:58:06Z</dcterms:created>
  <dcterms:modified xsi:type="dcterms:W3CDTF">2025-05-26T12:52:36Z</dcterms:modified>
</cp:coreProperties>
</file>