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5\Белкамнефть\110325 КС 1\"/>
    </mc:Choice>
  </mc:AlternateContent>
  <xr:revisionPtr revIDLastSave="0" documentId="13_ncr:1_{3C6DCDA1-DAEE-45B5-9F84-60059D7BFF7F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9" i="1" l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3" i="1"/>
  <c r="F79" i="1" l="1"/>
  <c r="H79" i="1" s="1"/>
  <c r="F78" i="1"/>
  <c r="H78" i="1" s="1"/>
  <c r="F77" i="1"/>
  <c r="H77" i="1" s="1"/>
  <c r="F76" i="1"/>
  <c r="H76" i="1" s="1"/>
  <c r="F75" i="1"/>
  <c r="H75" i="1" s="1"/>
  <c r="F74" i="1"/>
  <c r="H74" i="1" s="1"/>
  <c r="F73" i="1"/>
  <c r="H73" i="1" s="1"/>
  <c r="F72" i="1"/>
  <c r="H72" i="1" s="1"/>
  <c r="F71" i="1"/>
  <c r="H71" i="1" s="1"/>
  <c r="F70" i="1"/>
  <c r="H70" i="1" s="1"/>
  <c r="F69" i="1"/>
  <c r="H69" i="1" s="1"/>
  <c r="F68" i="1"/>
  <c r="H68" i="1" s="1"/>
  <c r="F67" i="1"/>
  <c r="H67" i="1" s="1"/>
  <c r="F65" i="1"/>
  <c r="H65" i="1" s="1"/>
  <c r="F64" i="1"/>
  <c r="H64" i="1" s="1"/>
  <c r="F63" i="1"/>
  <c r="H63" i="1" s="1"/>
  <c r="F62" i="1"/>
  <c r="H62" i="1" s="1"/>
  <c r="F60" i="1"/>
  <c r="H60" i="1" s="1"/>
  <c r="F59" i="1"/>
  <c r="H59" i="1" s="1"/>
  <c r="F58" i="1"/>
  <c r="H58" i="1" s="1"/>
  <c r="F57" i="1"/>
  <c r="H57" i="1" s="1"/>
  <c r="F56" i="1"/>
  <c r="H56" i="1" s="1"/>
  <c r="F55" i="1"/>
  <c r="H55" i="1" s="1"/>
  <c r="F54" i="1"/>
  <c r="H54" i="1" s="1"/>
  <c r="F53" i="1"/>
  <c r="H53" i="1" s="1"/>
  <c r="F52" i="1"/>
  <c r="H52" i="1" s="1"/>
  <c r="F51" i="1"/>
  <c r="H51" i="1" s="1"/>
  <c r="F50" i="1"/>
  <c r="H50" i="1" s="1"/>
  <c r="F49" i="1"/>
  <c r="H49" i="1" s="1"/>
  <c r="F48" i="1"/>
  <c r="H48" i="1" s="1"/>
  <c r="F47" i="1"/>
  <c r="H47" i="1" s="1"/>
  <c r="F46" i="1"/>
  <c r="H46" i="1" s="1"/>
  <c r="F45" i="1"/>
  <c r="H45" i="1" s="1"/>
  <c r="F44" i="1"/>
  <c r="H44" i="1" s="1"/>
  <c r="F43" i="1"/>
  <c r="H43" i="1" s="1"/>
  <c r="F40" i="1"/>
  <c r="H40" i="1" s="1"/>
  <c r="F39" i="1"/>
  <c r="H39" i="1" s="1"/>
  <c r="F38" i="1"/>
  <c r="H38" i="1" s="1"/>
  <c r="F37" i="1"/>
  <c r="H37" i="1" s="1"/>
  <c r="F36" i="1"/>
  <c r="H36" i="1" s="1"/>
  <c r="F35" i="1"/>
  <c r="H35" i="1" s="1"/>
  <c r="F34" i="1"/>
  <c r="H34" i="1" s="1"/>
  <c r="F33" i="1"/>
  <c r="H33" i="1" s="1"/>
  <c r="F32" i="1"/>
  <c r="H32" i="1" s="1"/>
  <c r="F30" i="1"/>
  <c r="H30" i="1" s="1"/>
  <c r="F29" i="1"/>
  <c r="H29" i="1" s="1"/>
  <c r="F28" i="1"/>
  <c r="H28" i="1" s="1"/>
  <c r="F27" i="1"/>
  <c r="H27" i="1" s="1"/>
  <c r="F26" i="1"/>
  <c r="H26" i="1" s="1"/>
  <c r="F25" i="1"/>
  <c r="H25" i="1" s="1"/>
  <c r="F24" i="1"/>
  <c r="H24" i="1" s="1"/>
  <c r="F23" i="1"/>
  <c r="H23" i="1" s="1"/>
  <c r="F22" i="1"/>
  <c r="H22" i="1" s="1"/>
  <c r="F21" i="1"/>
  <c r="H21" i="1" s="1"/>
  <c r="F20" i="1"/>
  <c r="H20" i="1" s="1"/>
  <c r="F18" i="1"/>
  <c r="H18" i="1" s="1"/>
  <c r="F17" i="1"/>
  <c r="H17" i="1" s="1"/>
  <c r="F16" i="1"/>
  <c r="H16" i="1" s="1"/>
  <c r="F15" i="1"/>
  <c r="H15" i="1" s="1"/>
  <c r="F13" i="1"/>
  <c r="H13" i="1" s="1"/>
</calcChain>
</file>

<file path=xl/sharedStrings.xml><?xml version="1.0" encoding="utf-8"?>
<sst xmlns="http://schemas.openxmlformats.org/spreadsheetml/2006/main" count="212" uniqueCount="96">
  <si>
    <t>Ведомость поставки материалов/оборудования по тендеру</t>
  </si>
  <si>
    <t>РД № СПБИ 25/008</t>
  </si>
  <si>
    <t>№ п/п</t>
  </si>
  <si>
    <t>Наименование материалов/оборудования</t>
  </si>
  <si>
    <t>ед. изм</t>
  </si>
  <si>
    <t>Цена за единицу руб. без НДС</t>
  </si>
  <si>
    <t>Цена за единицу руб. без НДС с учетом доставки</t>
  </si>
  <si>
    <t>Цена за единицу руб. с НДС с учетом доставки</t>
  </si>
  <si>
    <t>Кол-во ВСЕГО</t>
  </si>
  <si>
    <t>Сумма руб. с НДС с учетом доставки</t>
  </si>
  <si>
    <t>Приобретение материалов/ оборудования</t>
  </si>
  <si>
    <t>Наличие у Заказчика (кол-во)</t>
  </si>
  <si>
    <t>Сроки поставки</t>
  </si>
  <si>
    <t>Заказчиком (кол-во)</t>
  </si>
  <si>
    <t>Подрядчиком (кол-во)</t>
  </si>
  <si>
    <t>"Черновское нефтяное месторождение. Котельная. Реконструкция трубы дымовой ДТФС-630х1-30м, инв. № 2811284002Л.</t>
  </si>
  <si>
    <t>Конструкции железобетонные (СПБИ 25/008- КЖ от 13.02.2025)</t>
  </si>
  <si>
    <t>Демонтажные работы (лист 2)</t>
  </si>
  <si>
    <t>Двутавр 30М, L=3000, 30шт (б/у) (для шпунта)</t>
  </si>
  <si>
    <t>т</t>
  </si>
  <si>
    <t>01.05.2025</t>
  </si>
  <si>
    <t>Фундамент Фм-1 (1 шт) (лист 3)</t>
  </si>
  <si>
    <t>Арматура диам. 14 А 500, L=1625, ГОСТ 34028-2016</t>
  </si>
  <si>
    <t>Арматура диам. 10 А 500, L=850, ГОСТ 34028-2016</t>
  </si>
  <si>
    <t>Арматура диам. 14 А 500, L=800, ГОСТ 34028-2016</t>
  </si>
  <si>
    <t>Арматура диам. 14 А 500, L=3900, ГОСТ 34028-2016</t>
  </si>
  <si>
    <t>Блок анкерных болтов Ба-1 (3 шт)</t>
  </si>
  <si>
    <t>Болт 1.1М48х1600 Ст09Г2С ГОСТ 24379.1-2012 (12 шт / 300кг)</t>
  </si>
  <si>
    <t>шт</t>
  </si>
  <si>
    <t>Гайка М48 Ст09Г2С</t>
  </si>
  <si>
    <t>Шайба плоская М48с отв . Диам. 51 Ст09Г2С</t>
  </si>
  <si>
    <t>Уголок 100х100х10, L=5184 ГОСТ 8509-93</t>
  </si>
  <si>
    <t>Бетон В20 W4 (для Фм-1)</t>
  </si>
  <si>
    <t>м3</t>
  </si>
  <si>
    <t>Бетон В20 W4 (обетонирование)</t>
  </si>
  <si>
    <t>Бетон В 7,5 (основание под Фм-1)</t>
  </si>
  <si>
    <t>Песчано-гравийная смесь (V=35*1,22=42,7м3)</t>
  </si>
  <si>
    <t>Щебень гранитный М 1000 фр. 40-60 мм (V=4*1,3=5,2м3)</t>
  </si>
  <si>
    <t>Грунтовка битумная</t>
  </si>
  <si>
    <t>кг</t>
  </si>
  <si>
    <t>Мастика битумная</t>
  </si>
  <si>
    <t>Опора Оп10 под газопровод (1 шт) (лист 5)</t>
  </si>
  <si>
    <t>Закладная деталь МН 158-5, сер. 1.400-15, в. 1</t>
  </si>
  <si>
    <t>Лист 16х320х320-Б ГОСТ 19903-2015</t>
  </si>
  <si>
    <t>Лист 8х100х150-Б ГОСТ 19903-2015</t>
  </si>
  <si>
    <t>Лист 8х260х260-Б ГОСТ 19903-2015</t>
  </si>
  <si>
    <t>Труба 219х5, L=5510 ГОСТ 10704-91</t>
  </si>
  <si>
    <t>Швеллер 10П ГОСТ 8240-97, L=700</t>
  </si>
  <si>
    <t>Лист 4х120х120-Б ГОСТ 19903-2015</t>
  </si>
  <si>
    <t>Грунтовка ГФ-021</t>
  </si>
  <si>
    <t>Эмаль ПФ-115, цвет черный</t>
  </si>
  <si>
    <t>Конструкции металлические (СПБИ 25/008-КМ от 13.02.2025)</t>
  </si>
  <si>
    <t>Металлоконструкции несущей башни (лист 3)</t>
  </si>
  <si>
    <t>Труба лиам. 159х6, L=13070, С255, ГОСТ 10704-91</t>
  </si>
  <si>
    <t>Труба лиам. 159х6, L=12453, С255, ГОСТ 10704-91</t>
  </si>
  <si>
    <t>Лист 30х600х600 С255, ГОСТ 19903-2015</t>
  </si>
  <si>
    <t>Лист 30х120х120, С255, ГОСТ 19903-2015</t>
  </si>
  <si>
    <t>Лист 12х283х500, С255, ГОСТ 19903-2015</t>
  </si>
  <si>
    <t>Лист 6х200х450, С255, ГОСТ 19903-2015</t>
  </si>
  <si>
    <t>Лист 6х200х325, С255, ГОСТ 19903-2015</t>
  </si>
  <si>
    <t>Лист 6х150х200, С255, ГОСТ 19903-2015</t>
  </si>
  <si>
    <t>Уголок 90х90х6 L=2010, С255 ГОСТ 8509-93</t>
  </si>
  <si>
    <t>Уголок 90х90х6 L=1900, С255 ГОСТ 8509-93</t>
  </si>
  <si>
    <t>Лист 6х130х224, С255, ГОСТ 19903-2015</t>
  </si>
  <si>
    <t>Труба 40х40х5, L=2000, С255, ГОСТ 8639-82</t>
  </si>
  <si>
    <t>Лист 20х284х284, С255 ГОСТ 19903-2015</t>
  </si>
  <si>
    <t>Лист 10х100х150, С255 ГОСТ 19903-2015</t>
  </si>
  <si>
    <t>Лист 3х273х273, С255 ГОСТ 19903-2015</t>
  </si>
  <si>
    <t>Лист 10х373х420, С255 ГОСТ 19903-2015</t>
  </si>
  <si>
    <t>Уголок 90х90х6 L=1400, С255 ГОСТ 8509-93</t>
  </si>
  <si>
    <t>Болт М20х85 резьба 46мм сталь 40ХСелект, кл. прочности, 10.9 в комплекте с двумя найками, ГОСТ Р 52644-26</t>
  </si>
  <si>
    <t>компл</t>
  </si>
  <si>
    <t>Элементы крепления дымоходов (лист 4)</t>
  </si>
  <si>
    <t>Труба 40х20х2, L=48мп, С255, ГОСТ 8545-80</t>
  </si>
  <si>
    <t>Труба 40х20х2, L=4мп, С255, ГОСТ 8545-80 (консоль, деталь А)</t>
  </si>
  <si>
    <t>Эмаль ПФ-115, цвет белый</t>
  </si>
  <si>
    <t>Система дымоудаления диам. 630 / 730 мм (лист 5)</t>
  </si>
  <si>
    <t>Дымоход прямой утепл. диам. 630 / 730мм L=1250, ООО "Дымовые трубы"материал дымохода:1. внутренний контур - нержавеющая сталь AISI 316L, толщ. 1,0мм,2. наружный контур - нержавеющая сталь AISI 430 толщ. 0,5мм,3. теплоизоляция - негорючий утеплитель толщ.</t>
  </si>
  <si>
    <t>Дымоход прямой утепл. диам. 630 / 730мм L=275, ООО "Дымовые трубы"материал дымохода:1. внутренний контур - нержавеющая сталь AISI 316L, толщ. 1,0мм,2. наружный контур - нержавеющая сталь AISI 430 толщ. 0,5мм,3. теплоизоляция - негорючий утеплитель толщ. 5</t>
  </si>
  <si>
    <t>Отвод 150 град. утепл. диам. 630 / 730мм,  ООО "Дымовые трубы"</t>
  </si>
  <si>
    <t>Тройник 60 град. утепл. диам. 630 / 730мм L=1043, ООО "Дымовые трубы"</t>
  </si>
  <si>
    <t>Отвод 150 град. утепл. диам. 530 / 630мм,  ООО "Дымовые трубы"</t>
  </si>
  <si>
    <t>Старт-переход утепл. с диам. 630 на диам. 630 / 730 с фланцем L=200, ООО "Дымовые трубы"</t>
  </si>
  <si>
    <t>Тройник - переход 60 град. утепл. диам. 630 / 730 с отводом 530 / 630 L=927, ООО "Дымовые трубы"</t>
  </si>
  <si>
    <t>Разгрузочная площадка с конденсатоотводчиком диам. 630/730 L=200, ООО "Дымовые трубы"</t>
  </si>
  <si>
    <t>Разгрузочная площадка утепл. диам. 630/730 L=200, ООО "Дымовые трубы"</t>
  </si>
  <si>
    <t>Оголовок утепл. диам. 630 / 730, L=200,  ООО "Дымовые трубы"</t>
  </si>
  <si>
    <t>Хомут крепежный даим. 730мм,  ООО "Дымовые трубы"</t>
  </si>
  <si>
    <t>Болт М 8х40 резьба полная в комплекте с двумя гайками, ГОСТ 7798-70</t>
  </si>
  <si>
    <t xml:space="preserve">Примечание: </t>
  </si>
  <si>
    <t>1. Приобретенные материалы Заказчиком выдаются Подрядчику по давальческой схеме.</t>
  </si>
  <si>
    <t>2. При составлении сметной документации количество материалов необходимо учитывать с коэффициентом расхода, согласно сметных норм.</t>
  </si>
  <si>
    <t xml:space="preserve">3. Стоимость материалов, указанная в данном приложении не учитывает  затраты ПОДРЯДЧИКА по доставке материалов от склада до объекта, кроме инертных материалов.  </t>
  </si>
  <si>
    <t>4. Перед закупом материалов, указанных в приложении 4 в столбце №10 ("Приобретение материалов/ оборудования Подрядчиком"), Подрядчик обязан запросить наличие данных материалов в свободных остатках Заказчика (в ОКО УКС АО "Белкамнефть" им. А.А. Волкова.) и получить их, в случае наличия, на основании соответствующего письма УКС АО "Белкамнефть" им. А.А. Волкова.</t>
  </si>
  <si>
    <t>Выполнение строительно-монтажных работ на объектах капитального строительства Черновское нефтяное месторождение. Котельная. Реконструкция трубы дымовой</t>
  </si>
  <si>
    <r>
      <t xml:space="preserve">Приложение 4 
</t>
    </r>
    <r>
      <rPr>
        <sz val="13"/>
        <rFont val="Times New Roman"/>
        <family val="1"/>
        <charset val="204"/>
      </rPr>
      <t>(тендер 2025г.)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</si>
</sst>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;@"/>
    <numFmt numFmtId="165" formatCode="#,##0.00_ ;\-#,##0.00\ "/>
    <numFmt numFmtId="166" formatCode="#,##0.000_ ;\-#,##0.000\ "/>
  </numFmts>
  <fonts count="12" x14ac:knownFonts="1">
    <font>
      <sz val="10"/>
      <name val="Arial"/>
    </font>
    <font>
      <b/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u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5">
    <xf numFmtId="0" fontId="0" fillId="0" borderId="0" xfId="0"/>
    <xf numFmtId="0" fontId="6" fillId="0" borderId="0" xfId="0" applyFont="1" applyFill="1" applyAlignment="1">
      <alignment horizontal="center" vertical="center"/>
    </xf>
    <xf numFmtId="0" fontId="1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NumberFormat="1" applyFont="1" applyFill="1" applyBorder="1"/>
    <xf numFmtId="2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3" fillId="0" borderId="0" xfId="0" applyFont="1" applyFill="1" applyAlignment="1">
      <alignment horizontal="center" vertical="center"/>
    </xf>
    <xf numFmtId="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2" fontId="6" fillId="0" borderId="0" xfId="0" applyNumberFormat="1" applyFont="1" applyFill="1" applyAlignment="1">
      <alignment horizontal="center" vertical="center"/>
    </xf>
    <xf numFmtId="0" fontId="6" fillId="0" borderId="0" xfId="0" applyFont="1" applyFill="1"/>
    <xf numFmtId="2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1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vertical="top"/>
    </xf>
    <xf numFmtId="0" fontId="2" fillId="0" borderId="0" xfId="0" applyNumberFormat="1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L87"/>
  <sheetViews>
    <sheetView tabSelected="1" workbookViewId="0">
      <selection activeCell="N7" sqref="N7"/>
    </sheetView>
  </sheetViews>
  <sheetFormatPr defaultRowHeight="14" outlineLevelCol="1" x14ac:dyDescent="0.3"/>
  <cols>
    <col min="1" max="1" width="7.26953125" style="19" customWidth="1"/>
    <col min="2" max="2" width="55.7265625" style="17" customWidth="1"/>
    <col min="3" max="3" width="7.7265625" style="15" customWidth="1"/>
    <col min="4" max="4" width="12.54296875" style="16" customWidth="1" outlineLevel="1"/>
    <col min="5" max="5" width="12.54296875" style="1" customWidth="1" outlineLevel="1"/>
    <col min="6" max="6" width="12.54296875" style="17" customWidth="1" outlineLevel="1"/>
    <col min="7" max="7" width="10.54296875" style="18" customWidth="1"/>
    <col min="8" max="8" width="14.26953125" style="17" customWidth="1" outlineLevel="1"/>
    <col min="9" max="9" width="13.7265625" style="17" customWidth="1"/>
    <col min="10" max="10" width="14.453125" style="1" customWidth="1"/>
    <col min="11" max="11" width="11.54296875" style="17" customWidth="1"/>
    <col min="12" max="12" width="10.26953125" style="19" bestFit="1" customWidth="1"/>
  </cols>
  <sheetData>
    <row r="1" spans="1:12" ht="32.5" customHeight="1" x14ac:dyDescent="0.35">
      <c r="J1" s="53" t="s">
        <v>95</v>
      </c>
      <c r="K1" s="54"/>
      <c r="L1" s="54"/>
    </row>
    <row r="2" spans="1:12" ht="16.5" x14ac:dyDescent="0.35">
      <c r="A2" s="2" t="s">
        <v>0</v>
      </c>
    </row>
    <row r="3" spans="1:12" ht="36" customHeight="1" x14ac:dyDescent="0.3">
      <c r="A3" s="26" t="s">
        <v>94</v>
      </c>
    </row>
    <row r="4" spans="1:12" ht="16.5" x14ac:dyDescent="0.3">
      <c r="A4" s="26" t="s">
        <v>1</v>
      </c>
      <c r="C4" s="26"/>
      <c r="E4" s="26"/>
      <c r="G4" s="26"/>
    </row>
    <row r="5" spans="1:12" ht="16.5" x14ac:dyDescent="0.3">
      <c r="B5" s="24"/>
      <c r="C5" s="25"/>
      <c r="D5" s="24"/>
      <c r="E5" s="24"/>
      <c r="F5" s="24"/>
      <c r="G5" s="24"/>
      <c r="H5" s="24"/>
      <c r="I5" s="24"/>
      <c r="J5" s="24"/>
      <c r="K5" s="24"/>
      <c r="L5" s="24"/>
    </row>
    <row r="6" spans="1:12" ht="5.25" customHeight="1" x14ac:dyDescent="0.35">
      <c r="A6" s="2"/>
    </row>
    <row r="7" spans="1:12" ht="37.5" customHeight="1" x14ac:dyDescent="0.25">
      <c r="A7" s="44" t="s">
        <v>2</v>
      </c>
      <c r="B7" s="49" t="s">
        <v>3</v>
      </c>
      <c r="C7" s="44" t="s">
        <v>4</v>
      </c>
      <c r="D7" s="51" t="s">
        <v>5</v>
      </c>
      <c r="E7" s="52" t="s">
        <v>6</v>
      </c>
      <c r="F7" s="44" t="s">
        <v>7</v>
      </c>
      <c r="G7" s="45" t="s">
        <v>8</v>
      </c>
      <c r="H7" s="44" t="s">
        <v>9</v>
      </c>
      <c r="I7" s="44" t="s">
        <v>10</v>
      </c>
      <c r="J7" s="44"/>
      <c r="K7" s="44" t="s">
        <v>11</v>
      </c>
      <c r="L7" s="44" t="s">
        <v>12</v>
      </c>
    </row>
    <row r="8" spans="1:12" ht="38.25" customHeight="1" x14ac:dyDescent="0.25">
      <c r="A8" s="44"/>
      <c r="B8" s="50"/>
      <c r="C8" s="44"/>
      <c r="D8" s="51"/>
      <c r="E8" s="52"/>
      <c r="F8" s="44"/>
      <c r="G8" s="45"/>
      <c r="H8" s="44"/>
      <c r="I8" s="27" t="s">
        <v>13</v>
      </c>
      <c r="J8" s="27" t="s">
        <v>14</v>
      </c>
      <c r="K8" s="44"/>
      <c r="L8" s="44"/>
    </row>
    <row r="9" spans="1:12" x14ac:dyDescent="0.25">
      <c r="A9" s="3">
        <v>1</v>
      </c>
      <c r="B9" s="27">
        <v>2</v>
      </c>
      <c r="C9" s="3">
        <v>3</v>
      </c>
      <c r="D9" s="27">
        <v>4</v>
      </c>
      <c r="E9" s="3">
        <v>5</v>
      </c>
      <c r="F9" s="27">
        <v>6</v>
      </c>
      <c r="G9" s="3">
        <v>7</v>
      </c>
      <c r="H9" s="27">
        <v>8</v>
      </c>
      <c r="I9" s="3">
        <v>9</v>
      </c>
      <c r="J9" s="27">
        <v>10</v>
      </c>
      <c r="K9" s="3">
        <v>11</v>
      </c>
      <c r="L9" s="27">
        <v>12</v>
      </c>
    </row>
    <row r="10" spans="1:12" ht="36.75" customHeight="1" x14ac:dyDescent="0.25">
      <c r="A10" s="32">
        <v>1</v>
      </c>
      <c r="B10" s="28" t="s">
        <v>15</v>
      </c>
      <c r="C10" s="29"/>
      <c r="D10" s="29"/>
      <c r="E10" s="29"/>
      <c r="F10" s="30"/>
      <c r="G10" s="30"/>
      <c r="H10" s="29"/>
      <c r="I10" s="29"/>
      <c r="J10" s="29"/>
      <c r="K10" s="29"/>
      <c r="L10" s="31"/>
    </row>
    <row r="11" spans="1:12" ht="39.75" customHeight="1" x14ac:dyDescent="0.25">
      <c r="A11" s="32">
        <v>2</v>
      </c>
      <c r="B11" s="33" t="s">
        <v>16</v>
      </c>
      <c r="C11" s="29"/>
      <c r="D11" s="34"/>
      <c r="E11" s="34"/>
      <c r="F11" s="34"/>
      <c r="G11" s="34"/>
      <c r="H11" s="34"/>
      <c r="I11" s="34"/>
      <c r="J11" s="34"/>
      <c r="K11" s="34"/>
      <c r="L11" s="31"/>
    </row>
    <row r="12" spans="1:12" ht="21.75" customHeight="1" x14ac:dyDescent="0.25">
      <c r="A12" s="35">
        <v>3</v>
      </c>
      <c r="B12" s="35" t="s">
        <v>17</v>
      </c>
      <c r="C12" s="29"/>
      <c r="D12" s="34"/>
      <c r="E12" s="34"/>
      <c r="F12" s="34"/>
      <c r="G12" s="34"/>
      <c r="H12" s="34"/>
      <c r="I12" s="34"/>
      <c r="J12" s="34"/>
      <c r="K12" s="34"/>
      <c r="L12" s="31"/>
    </row>
    <row r="13" spans="1:12" ht="13" x14ac:dyDescent="0.25">
      <c r="A13" s="36">
        <v>4</v>
      </c>
      <c r="B13" s="37" t="s">
        <v>18</v>
      </c>
      <c r="C13" s="38" t="s">
        <v>19</v>
      </c>
      <c r="D13" s="42">
        <f>E13</f>
        <v>132000</v>
      </c>
      <c r="E13" s="41">
        <v>132000</v>
      </c>
      <c r="F13" s="39">
        <f>E13*1.2</f>
        <v>158400</v>
      </c>
      <c r="G13" s="43">
        <v>4.5179999999999998</v>
      </c>
      <c r="H13" s="39">
        <f>F13*G13</f>
        <v>715651.2</v>
      </c>
      <c r="I13" s="43">
        <v>4.5179999999999998</v>
      </c>
      <c r="J13" s="43"/>
      <c r="K13" s="43"/>
      <c r="L13" s="40" t="s">
        <v>20</v>
      </c>
    </row>
    <row r="14" spans="1:12" ht="21.75" customHeight="1" x14ac:dyDescent="0.25">
      <c r="A14" s="35">
        <v>5</v>
      </c>
      <c r="B14" s="35" t="s">
        <v>21</v>
      </c>
      <c r="C14" s="29"/>
      <c r="D14" s="34"/>
      <c r="E14" s="34"/>
      <c r="F14" s="34"/>
      <c r="G14" s="34"/>
      <c r="H14" s="34"/>
      <c r="I14" s="34"/>
      <c r="J14" s="34"/>
      <c r="K14" s="34"/>
      <c r="L14" s="31"/>
    </row>
    <row r="15" spans="1:12" ht="13" x14ac:dyDescent="0.25">
      <c r="A15" s="36">
        <v>6</v>
      </c>
      <c r="B15" s="37" t="s">
        <v>22</v>
      </c>
      <c r="C15" s="38" t="s">
        <v>19</v>
      </c>
      <c r="D15" s="42">
        <f t="shared" ref="D15:D78" si="0">E15</f>
        <v>115000</v>
      </c>
      <c r="E15" s="41">
        <v>115000</v>
      </c>
      <c r="F15" s="39">
        <f>E15*1.2</f>
        <v>138000</v>
      </c>
      <c r="G15" s="43">
        <v>9.5000000000000001E-2</v>
      </c>
      <c r="H15" s="39">
        <f>F15*G15</f>
        <v>13110</v>
      </c>
      <c r="I15" s="43">
        <v>9.5000000000000001E-2</v>
      </c>
      <c r="J15" s="43"/>
      <c r="K15" s="43"/>
      <c r="L15" s="40" t="s">
        <v>20</v>
      </c>
    </row>
    <row r="16" spans="1:12" ht="13" x14ac:dyDescent="0.25">
      <c r="A16" s="36">
        <v>7</v>
      </c>
      <c r="B16" s="37" t="s">
        <v>23</v>
      </c>
      <c r="C16" s="38" t="s">
        <v>19</v>
      </c>
      <c r="D16" s="42">
        <f t="shared" si="0"/>
        <v>110200</v>
      </c>
      <c r="E16" s="41">
        <v>110200</v>
      </c>
      <c r="F16" s="39">
        <f>E16*1.2</f>
        <v>132240</v>
      </c>
      <c r="G16" s="43">
        <v>3.2000000000000001E-2</v>
      </c>
      <c r="H16" s="39">
        <f>F16*G16</f>
        <v>4231.68</v>
      </c>
      <c r="I16" s="43">
        <v>3.2000000000000001E-2</v>
      </c>
      <c r="J16" s="43"/>
      <c r="K16" s="43"/>
      <c r="L16" s="40" t="s">
        <v>20</v>
      </c>
    </row>
    <row r="17" spans="1:12" ht="13" x14ac:dyDescent="0.25">
      <c r="A17" s="36">
        <v>8</v>
      </c>
      <c r="B17" s="37" t="s">
        <v>24</v>
      </c>
      <c r="C17" s="38" t="s">
        <v>19</v>
      </c>
      <c r="D17" s="42">
        <f t="shared" si="0"/>
        <v>115000</v>
      </c>
      <c r="E17" s="41">
        <v>115000</v>
      </c>
      <c r="F17" s="39">
        <f>E17*1.2</f>
        <v>138000</v>
      </c>
      <c r="G17" s="43">
        <v>7.3999999999999996E-2</v>
      </c>
      <c r="H17" s="39">
        <f>F17*G17</f>
        <v>10212</v>
      </c>
      <c r="I17" s="43">
        <v>7.3999999999999996E-2</v>
      </c>
      <c r="J17" s="43"/>
      <c r="K17" s="43"/>
      <c r="L17" s="40" t="s">
        <v>20</v>
      </c>
    </row>
    <row r="18" spans="1:12" ht="13" x14ac:dyDescent="0.25">
      <c r="A18" s="36">
        <v>9</v>
      </c>
      <c r="B18" s="37" t="s">
        <v>25</v>
      </c>
      <c r="C18" s="38" t="s">
        <v>19</v>
      </c>
      <c r="D18" s="42">
        <f t="shared" si="0"/>
        <v>115000</v>
      </c>
      <c r="E18" s="41">
        <v>115000</v>
      </c>
      <c r="F18" s="39">
        <f>E18*1.2</f>
        <v>138000</v>
      </c>
      <c r="G18" s="43">
        <v>0.378</v>
      </c>
      <c r="H18" s="39">
        <f>F18*G18</f>
        <v>52164</v>
      </c>
      <c r="I18" s="43">
        <v>0.378</v>
      </c>
      <c r="J18" s="43"/>
      <c r="K18" s="43"/>
      <c r="L18" s="40" t="s">
        <v>20</v>
      </c>
    </row>
    <row r="19" spans="1:12" ht="21.75" customHeight="1" x14ac:dyDescent="0.25">
      <c r="A19" s="35">
        <v>10</v>
      </c>
      <c r="B19" s="35" t="s">
        <v>26</v>
      </c>
      <c r="C19" s="29"/>
      <c r="D19" s="42">
        <f t="shared" si="0"/>
        <v>0</v>
      </c>
      <c r="E19" s="34"/>
      <c r="F19" s="34"/>
      <c r="G19" s="34"/>
      <c r="H19" s="34"/>
      <c r="I19" s="34"/>
      <c r="J19" s="34"/>
      <c r="K19" s="34"/>
      <c r="L19" s="31"/>
    </row>
    <row r="20" spans="1:12" ht="13" x14ac:dyDescent="0.25">
      <c r="A20" s="36">
        <v>11</v>
      </c>
      <c r="B20" s="37" t="s">
        <v>27</v>
      </c>
      <c r="C20" s="38" t="s">
        <v>28</v>
      </c>
      <c r="D20" s="42">
        <f t="shared" si="0"/>
        <v>5058</v>
      </c>
      <c r="E20" s="41">
        <v>5058</v>
      </c>
      <c r="F20" s="39">
        <f t="shared" ref="F20:F30" si="1">E20*1.2</f>
        <v>6069.5999999999995</v>
      </c>
      <c r="G20" s="43">
        <v>12</v>
      </c>
      <c r="H20" s="39">
        <f t="shared" ref="H20:H30" si="2">F20*G20</f>
        <v>72835.199999999997</v>
      </c>
      <c r="I20" s="43"/>
      <c r="J20" s="43">
        <v>12</v>
      </c>
      <c r="K20" s="43"/>
      <c r="L20" s="40" t="s">
        <v>20</v>
      </c>
    </row>
    <row r="21" spans="1:12" ht="13" x14ac:dyDescent="0.25">
      <c r="A21" s="36">
        <v>12</v>
      </c>
      <c r="B21" s="37" t="s">
        <v>29</v>
      </c>
      <c r="C21" s="38" t="s">
        <v>28</v>
      </c>
      <c r="D21" s="42">
        <f t="shared" si="0"/>
        <v>124</v>
      </c>
      <c r="E21" s="41">
        <v>124</v>
      </c>
      <c r="F21" s="39">
        <f t="shared" si="1"/>
        <v>148.79999999999998</v>
      </c>
      <c r="G21" s="43">
        <v>36</v>
      </c>
      <c r="H21" s="39">
        <f t="shared" si="2"/>
        <v>5356.7999999999993</v>
      </c>
      <c r="I21" s="43"/>
      <c r="J21" s="43">
        <v>36</v>
      </c>
      <c r="K21" s="43"/>
      <c r="L21" s="40" t="s">
        <v>20</v>
      </c>
    </row>
    <row r="22" spans="1:12" ht="13" x14ac:dyDescent="0.25">
      <c r="A22" s="36">
        <v>13</v>
      </c>
      <c r="B22" s="37" t="s">
        <v>30</v>
      </c>
      <c r="C22" s="38" t="s">
        <v>28</v>
      </c>
      <c r="D22" s="42">
        <f t="shared" si="0"/>
        <v>135</v>
      </c>
      <c r="E22" s="41">
        <v>135</v>
      </c>
      <c r="F22" s="39">
        <f t="shared" si="1"/>
        <v>162</v>
      </c>
      <c r="G22" s="43">
        <v>24</v>
      </c>
      <c r="H22" s="39">
        <f t="shared" si="2"/>
        <v>3888</v>
      </c>
      <c r="I22" s="43"/>
      <c r="J22" s="43">
        <v>24</v>
      </c>
      <c r="K22" s="43"/>
      <c r="L22" s="40" t="s">
        <v>20</v>
      </c>
    </row>
    <row r="23" spans="1:12" ht="13" x14ac:dyDescent="0.25">
      <c r="A23" s="36">
        <v>14</v>
      </c>
      <c r="B23" s="37" t="s">
        <v>31</v>
      </c>
      <c r="C23" s="38" t="s">
        <v>19</v>
      </c>
      <c r="D23" s="42">
        <f t="shared" si="0"/>
        <v>108000</v>
      </c>
      <c r="E23" s="41">
        <v>108000</v>
      </c>
      <c r="F23" s="39">
        <f t="shared" si="1"/>
        <v>129600</v>
      </c>
      <c r="G23" s="43">
        <v>0.23499999999999999</v>
      </c>
      <c r="H23" s="39">
        <f t="shared" si="2"/>
        <v>30456</v>
      </c>
      <c r="I23" s="43">
        <v>0.23499999999999999</v>
      </c>
      <c r="J23" s="43"/>
      <c r="K23" s="43"/>
      <c r="L23" s="40" t="s">
        <v>20</v>
      </c>
    </row>
    <row r="24" spans="1:12" ht="13" x14ac:dyDescent="0.25">
      <c r="A24" s="36">
        <v>15</v>
      </c>
      <c r="B24" s="37" t="s">
        <v>32</v>
      </c>
      <c r="C24" s="38" t="s">
        <v>33</v>
      </c>
      <c r="D24" s="42">
        <f t="shared" si="0"/>
        <v>15450</v>
      </c>
      <c r="E24" s="41">
        <v>15450</v>
      </c>
      <c r="F24" s="39">
        <f t="shared" si="1"/>
        <v>18540</v>
      </c>
      <c r="G24" s="43">
        <v>16.34</v>
      </c>
      <c r="H24" s="39">
        <f t="shared" si="2"/>
        <v>302943.59999999998</v>
      </c>
      <c r="I24" s="43">
        <v>16.34</v>
      </c>
      <c r="J24" s="43"/>
      <c r="K24" s="43"/>
      <c r="L24" s="40" t="s">
        <v>20</v>
      </c>
    </row>
    <row r="25" spans="1:12" ht="13" x14ac:dyDescent="0.25">
      <c r="A25" s="36">
        <v>16</v>
      </c>
      <c r="B25" s="37" t="s">
        <v>34</v>
      </c>
      <c r="C25" s="38" t="s">
        <v>33</v>
      </c>
      <c r="D25" s="42">
        <f t="shared" si="0"/>
        <v>15450</v>
      </c>
      <c r="E25" s="41">
        <v>15450</v>
      </c>
      <c r="F25" s="39">
        <f t="shared" si="1"/>
        <v>18540</v>
      </c>
      <c r="G25" s="43">
        <v>10</v>
      </c>
      <c r="H25" s="39">
        <f t="shared" si="2"/>
        <v>185400</v>
      </c>
      <c r="I25" s="43">
        <v>10</v>
      </c>
      <c r="J25" s="43"/>
      <c r="K25" s="43"/>
      <c r="L25" s="40" t="s">
        <v>20</v>
      </c>
    </row>
    <row r="26" spans="1:12" ht="13" x14ac:dyDescent="0.25">
      <c r="A26" s="36">
        <v>17</v>
      </c>
      <c r="B26" s="37" t="s">
        <v>35</v>
      </c>
      <c r="C26" s="38" t="s">
        <v>33</v>
      </c>
      <c r="D26" s="42">
        <f t="shared" si="0"/>
        <v>11500</v>
      </c>
      <c r="E26" s="41">
        <v>11500</v>
      </c>
      <c r="F26" s="39">
        <f t="shared" si="1"/>
        <v>13800</v>
      </c>
      <c r="G26" s="43">
        <v>2.14</v>
      </c>
      <c r="H26" s="39">
        <f t="shared" si="2"/>
        <v>29532</v>
      </c>
      <c r="I26" s="43"/>
      <c r="J26" s="43">
        <v>2.14</v>
      </c>
      <c r="K26" s="43"/>
      <c r="L26" s="40" t="s">
        <v>20</v>
      </c>
    </row>
    <row r="27" spans="1:12" ht="13" x14ac:dyDescent="0.25">
      <c r="A27" s="36">
        <v>18</v>
      </c>
      <c r="B27" s="37" t="s">
        <v>36</v>
      </c>
      <c r="C27" s="38" t="s">
        <v>33</v>
      </c>
      <c r="D27" s="42">
        <f t="shared" si="0"/>
        <v>1750</v>
      </c>
      <c r="E27" s="41">
        <v>1750</v>
      </c>
      <c r="F27" s="39">
        <f t="shared" si="1"/>
        <v>2100</v>
      </c>
      <c r="G27" s="43">
        <v>42.7</v>
      </c>
      <c r="H27" s="39">
        <f t="shared" si="2"/>
        <v>89670</v>
      </c>
      <c r="I27" s="43">
        <v>42.7</v>
      </c>
      <c r="J27" s="43"/>
      <c r="K27" s="43"/>
      <c r="L27" s="40" t="s">
        <v>20</v>
      </c>
    </row>
    <row r="28" spans="1:12" ht="13" x14ac:dyDescent="0.25">
      <c r="A28" s="36">
        <v>19</v>
      </c>
      <c r="B28" s="37" t="s">
        <v>37</v>
      </c>
      <c r="C28" s="38" t="s">
        <v>33</v>
      </c>
      <c r="D28" s="42">
        <f t="shared" si="0"/>
        <v>4980</v>
      </c>
      <c r="E28" s="41">
        <v>4980</v>
      </c>
      <c r="F28" s="39">
        <f t="shared" si="1"/>
        <v>5976</v>
      </c>
      <c r="G28" s="43">
        <v>5.6</v>
      </c>
      <c r="H28" s="39">
        <f t="shared" si="2"/>
        <v>33465.599999999999</v>
      </c>
      <c r="I28" s="43">
        <v>5.6</v>
      </c>
      <c r="J28" s="43"/>
      <c r="K28" s="43"/>
      <c r="L28" s="40" t="s">
        <v>20</v>
      </c>
    </row>
    <row r="29" spans="1:12" ht="13" x14ac:dyDescent="0.25">
      <c r="A29" s="36">
        <v>20</v>
      </c>
      <c r="B29" s="37" t="s">
        <v>38</v>
      </c>
      <c r="C29" s="38" t="s">
        <v>39</v>
      </c>
      <c r="D29" s="42">
        <f t="shared" si="0"/>
        <v>175</v>
      </c>
      <c r="E29" s="41">
        <v>175</v>
      </c>
      <c r="F29" s="39">
        <f t="shared" si="1"/>
        <v>210</v>
      </c>
      <c r="G29" s="43">
        <v>27</v>
      </c>
      <c r="H29" s="39">
        <f t="shared" si="2"/>
        <v>5670</v>
      </c>
      <c r="I29" s="43"/>
      <c r="J29" s="43">
        <v>27</v>
      </c>
      <c r="K29" s="43"/>
      <c r="L29" s="40" t="s">
        <v>20</v>
      </c>
    </row>
    <row r="30" spans="1:12" ht="13" x14ac:dyDescent="0.25">
      <c r="A30" s="36">
        <v>21</v>
      </c>
      <c r="B30" s="37" t="s">
        <v>40</v>
      </c>
      <c r="C30" s="38" t="s">
        <v>39</v>
      </c>
      <c r="D30" s="42">
        <f t="shared" si="0"/>
        <v>135</v>
      </c>
      <c r="E30" s="41">
        <v>135</v>
      </c>
      <c r="F30" s="39">
        <f t="shared" si="1"/>
        <v>162</v>
      </c>
      <c r="G30" s="43">
        <v>312</v>
      </c>
      <c r="H30" s="39">
        <f t="shared" si="2"/>
        <v>50544</v>
      </c>
      <c r="I30" s="43"/>
      <c r="J30" s="43">
        <v>312</v>
      </c>
      <c r="K30" s="43"/>
      <c r="L30" s="40" t="s">
        <v>20</v>
      </c>
    </row>
    <row r="31" spans="1:12" ht="21.75" customHeight="1" x14ac:dyDescent="0.25">
      <c r="A31" s="35">
        <v>22</v>
      </c>
      <c r="B31" s="35" t="s">
        <v>41</v>
      </c>
      <c r="C31" s="29"/>
      <c r="D31" s="42">
        <f t="shared" si="0"/>
        <v>0</v>
      </c>
      <c r="E31" s="34"/>
      <c r="F31" s="34"/>
      <c r="G31" s="34"/>
      <c r="H31" s="34"/>
      <c r="I31" s="34"/>
      <c r="J31" s="34"/>
      <c r="K31" s="34"/>
      <c r="L31" s="31"/>
    </row>
    <row r="32" spans="1:12" ht="13" x14ac:dyDescent="0.25">
      <c r="A32" s="36">
        <v>23</v>
      </c>
      <c r="B32" s="37" t="s">
        <v>42</v>
      </c>
      <c r="C32" s="38" t="s">
        <v>28</v>
      </c>
      <c r="D32" s="42">
        <f t="shared" si="0"/>
        <v>3980</v>
      </c>
      <c r="E32" s="41">
        <v>3980</v>
      </c>
      <c r="F32" s="39">
        <f t="shared" ref="F32:F40" si="3">E32*1.2</f>
        <v>4776</v>
      </c>
      <c r="G32" s="43">
        <v>1</v>
      </c>
      <c r="H32" s="39">
        <f t="shared" ref="H32:H40" si="4">F32*G32</f>
        <v>4776</v>
      </c>
      <c r="I32" s="43">
        <v>1</v>
      </c>
      <c r="J32" s="43"/>
      <c r="K32" s="43"/>
      <c r="L32" s="40" t="s">
        <v>20</v>
      </c>
    </row>
    <row r="33" spans="1:12" ht="13" x14ac:dyDescent="0.25">
      <c r="A33" s="36">
        <v>24</v>
      </c>
      <c r="B33" s="37" t="s">
        <v>43</v>
      </c>
      <c r="C33" s="38" t="s">
        <v>19</v>
      </c>
      <c r="D33" s="42">
        <f t="shared" si="0"/>
        <v>110000</v>
      </c>
      <c r="E33" s="41">
        <v>110000</v>
      </c>
      <c r="F33" s="39">
        <f t="shared" si="3"/>
        <v>132000</v>
      </c>
      <c r="G33" s="43">
        <v>1.2999999999999999E-2</v>
      </c>
      <c r="H33" s="39">
        <f t="shared" si="4"/>
        <v>1716</v>
      </c>
      <c r="I33" s="43">
        <v>1.2999999999999999E-2</v>
      </c>
      <c r="J33" s="43"/>
      <c r="K33" s="43"/>
      <c r="L33" s="40" t="s">
        <v>20</v>
      </c>
    </row>
    <row r="34" spans="1:12" ht="13" x14ac:dyDescent="0.25">
      <c r="A34" s="36">
        <v>25</v>
      </c>
      <c r="B34" s="37" t="s">
        <v>44</v>
      </c>
      <c r="C34" s="38" t="s">
        <v>19</v>
      </c>
      <c r="D34" s="42">
        <f t="shared" si="0"/>
        <v>98000</v>
      </c>
      <c r="E34" s="41">
        <v>98000</v>
      </c>
      <c r="F34" s="39">
        <f t="shared" si="3"/>
        <v>117600</v>
      </c>
      <c r="G34" s="43">
        <v>4.0000000000000001E-3</v>
      </c>
      <c r="H34" s="39">
        <f t="shared" si="4"/>
        <v>470.40000000000003</v>
      </c>
      <c r="I34" s="43">
        <v>4.0000000000000001E-3</v>
      </c>
      <c r="J34" s="43"/>
      <c r="K34" s="43"/>
      <c r="L34" s="40" t="s">
        <v>20</v>
      </c>
    </row>
    <row r="35" spans="1:12" ht="13" x14ac:dyDescent="0.25">
      <c r="A35" s="36">
        <v>26</v>
      </c>
      <c r="B35" s="37" t="s">
        <v>45</v>
      </c>
      <c r="C35" s="38" t="s">
        <v>19</v>
      </c>
      <c r="D35" s="42">
        <f t="shared" si="0"/>
        <v>98000</v>
      </c>
      <c r="E35" s="41">
        <v>98000</v>
      </c>
      <c r="F35" s="39">
        <f t="shared" si="3"/>
        <v>117600</v>
      </c>
      <c r="G35" s="43">
        <v>4.0000000000000001E-3</v>
      </c>
      <c r="H35" s="39">
        <f t="shared" si="4"/>
        <v>470.40000000000003</v>
      </c>
      <c r="I35" s="43">
        <v>4.0000000000000001E-3</v>
      </c>
      <c r="J35" s="43"/>
      <c r="K35" s="43"/>
      <c r="L35" s="40" t="s">
        <v>20</v>
      </c>
    </row>
    <row r="36" spans="1:12" ht="13" x14ac:dyDescent="0.25">
      <c r="A36" s="36">
        <v>27</v>
      </c>
      <c r="B36" s="37" t="s">
        <v>46</v>
      </c>
      <c r="C36" s="38" t="s">
        <v>19</v>
      </c>
      <c r="D36" s="42">
        <f t="shared" si="0"/>
        <v>108000</v>
      </c>
      <c r="E36" s="41">
        <v>108000</v>
      </c>
      <c r="F36" s="39">
        <f t="shared" si="3"/>
        <v>129600</v>
      </c>
      <c r="G36" s="43">
        <v>0.14499999999999999</v>
      </c>
      <c r="H36" s="39">
        <f t="shared" si="4"/>
        <v>18792</v>
      </c>
      <c r="I36" s="43">
        <v>0.14499999999999999</v>
      </c>
      <c r="J36" s="43"/>
      <c r="K36" s="43"/>
      <c r="L36" s="40" t="s">
        <v>20</v>
      </c>
    </row>
    <row r="37" spans="1:12" ht="13" x14ac:dyDescent="0.25">
      <c r="A37" s="36">
        <v>28</v>
      </c>
      <c r="B37" s="37" t="s">
        <v>47</v>
      </c>
      <c r="C37" s="38" t="s">
        <v>19</v>
      </c>
      <c r="D37" s="42">
        <f t="shared" si="0"/>
        <v>114000</v>
      </c>
      <c r="E37" s="41">
        <v>114000</v>
      </c>
      <c r="F37" s="39">
        <f t="shared" si="3"/>
        <v>136800</v>
      </c>
      <c r="G37" s="43">
        <v>1.2E-2</v>
      </c>
      <c r="H37" s="39">
        <f t="shared" si="4"/>
        <v>1641.6000000000001</v>
      </c>
      <c r="I37" s="43">
        <v>1.2E-2</v>
      </c>
      <c r="J37" s="43"/>
      <c r="K37" s="43"/>
      <c r="L37" s="40" t="s">
        <v>20</v>
      </c>
    </row>
    <row r="38" spans="1:12" ht="13" x14ac:dyDescent="0.25">
      <c r="A38" s="36">
        <v>29</v>
      </c>
      <c r="B38" s="37" t="s">
        <v>48</v>
      </c>
      <c r="C38" s="38" t="s">
        <v>19</v>
      </c>
      <c r="D38" s="42">
        <f t="shared" si="0"/>
        <v>110000</v>
      </c>
      <c r="E38" s="41">
        <v>110000</v>
      </c>
      <c r="F38" s="39">
        <f t="shared" si="3"/>
        <v>132000</v>
      </c>
      <c r="G38" s="43">
        <v>1E-3</v>
      </c>
      <c r="H38" s="39">
        <f t="shared" si="4"/>
        <v>132</v>
      </c>
      <c r="I38" s="43">
        <v>1E-3</v>
      </c>
      <c r="J38" s="43"/>
      <c r="K38" s="43">
        <v>1E-3</v>
      </c>
      <c r="L38" s="40" t="s">
        <v>20</v>
      </c>
    </row>
    <row r="39" spans="1:12" ht="13" x14ac:dyDescent="0.25">
      <c r="A39" s="36">
        <v>30</v>
      </c>
      <c r="B39" s="37" t="s">
        <v>49</v>
      </c>
      <c r="C39" s="38" t="s">
        <v>39</v>
      </c>
      <c r="D39" s="42">
        <f t="shared" si="0"/>
        <v>148</v>
      </c>
      <c r="E39" s="41">
        <v>148</v>
      </c>
      <c r="F39" s="39">
        <f t="shared" si="3"/>
        <v>177.6</v>
      </c>
      <c r="G39" s="43">
        <v>0.7</v>
      </c>
      <c r="H39" s="39">
        <f t="shared" si="4"/>
        <v>124.32</v>
      </c>
      <c r="I39" s="43"/>
      <c r="J39" s="43">
        <v>0.7</v>
      </c>
      <c r="K39" s="43"/>
      <c r="L39" s="40" t="s">
        <v>20</v>
      </c>
    </row>
    <row r="40" spans="1:12" ht="13" x14ac:dyDescent="0.25">
      <c r="A40" s="36">
        <v>31</v>
      </c>
      <c r="B40" s="37" t="s">
        <v>50</v>
      </c>
      <c r="C40" s="38" t="s">
        <v>39</v>
      </c>
      <c r="D40" s="42">
        <f t="shared" si="0"/>
        <v>172</v>
      </c>
      <c r="E40" s="41">
        <v>172</v>
      </c>
      <c r="F40" s="39">
        <f t="shared" si="3"/>
        <v>206.4</v>
      </c>
      <c r="G40" s="43">
        <v>2.1</v>
      </c>
      <c r="H40" s="39">
        <f t="shared" si="4"/>
        <v>433.44000000000005</v>
      </c>
      <c r="I40" s="43"/>
      <c r="J40" s="43">
        <v>2.1</v>
      </c>
      <c r="K40" s="43"/>
      <c r="L40" s="40" t="s">
        <v>20</v>
      </c>
    </row>
    <row r="41" spans="1:12" ht="39.75" customHeight="1" x14ac:dyDescent="0.25">
      <c r="A41" s="32">
        <v>32</v>
      </c>
      <c r="B41" s="33" t="s">
        <v>51</v>
      </c>
      <c r="C41" s="29"/>
      <c r="D41" s="42">
        <f t="shared" si="0"/>
        <v>0</v>
      </c>
      <c r="E41" s="34"/>
      <c r="F41" s="34"/>
      <c r="G41" s="34"/>
      <c r="H41" s="34"/>
      <c r="I41" s="34"/>
      <c r="J41" s="34"/>
      <c r="K41" s="34"/>
      <c r="L41" s="31"/>
    </row>
    <row r="42" spans="1:12" ht="21.75" customHeight="1" x14ac:dyDescent="0.25">
      <c r="A42" s="35">
        <v>33</v>
      </c>
      <c r="B42" s="35" t="s">
        <v>52</v>
      </c>
      <c r="C42" s="29"/>
      <c r="D42" s="42">
        <f t="shared" si="0"/>
        <v>0</v>
      </c>
      <c r="E42" s="34"/>
      <c r="F42" s="34"/>
      <c r="G42" s="34"/>
      <c r="H42" s="34"/>
      <c r="I42" s="34"/>
      <c r="J42" s="34"/>
      <c r="K42" s="34"/>
      <c r="L42" s="31"/>
    </row>
    <row r="43" spans="1:12" ht="13" x14ac:dyDescent="0.25">
      <c r="A43" s="36">
        <v>34</v>
      </c>
      <c r="B43" s="37" t="s">
        <v>53</v>
      </c>
      <c r="C43" s="38" t="s">
        <v>19</v>
      </c>
      <c r="D43" s="42">
        <f t="shared" si="0"/>
        <v>104000</v>
      </c>
      <c r="E43" s="41">
        <v>104000</v>
      </c>
      <c r="F43" s="39">
        <f t="shared" ref="F43:F60" si="5">E43*1.2</f>
        <v>124800</v>
      </c>
      <c r="G43" s="43">
        <v>0.88400000000000001</v>
      </c>
      <c r="H43" s="39">
        <f t="shared" ref="H43:H60" si="6">F43*G43</f>
        <v>110323.2</v>
      </c>
      <c r="I43" s="43">
        <v>0.88400000000000001</v>
      </c>
      <c r="J43" s="43"/>
      <c r="K43" s="43"/>
      <c r="L43" s="40" t="s">
        <v>20</v>
      </c>
    </row>
    <row r="44" spans="1:12" ht="13" x14ac:dyDescent="0.25">
      <c r="A44" s="36">
        <v>35</v>
      </c>
      <c r="B44" s="37" t="s">
        <v>54</v>
      </c>
      <c r="C44" s="38" t="s">
        <v>19</v>
      </c>
      <c r="D44" s="42">
        <f t="shared" si="0"/>
        <v>104000</v>
      </c>
      <c r="E44" s="41">
        <v>104000</v>
      </c>
      <c r="F44" s="39">
        <f t="shared" si="5"/>
        <v>124800</v>
      </c>
      <c r="G44" s="43">
        <v>0.84599999999999997</v>
      </c>
      <c r="H44" s="39">
        <f t="shared" si="6"/>
        <v>105580.8</v>
      </c>
      <c r="I44" s="43">
        <v>0.84599999999999997</v>
      </c>
      <c r="J44" s="43"/>
      <c r="K44" s="43"/>
      <c r="L44" s="40" t="s">
        <v>20</v>
      </c>
    </row>
    <row r="45" spans="1:12" ht="13" x14ac:dyDescent="0.25">
      <c r="A45" s="36">
        <v>36</v>
      </c>
      <c r="B45" s="37" t="s">
        <v>55</v>
      </c>
      <c r="C45" s="38" t="s">
        <v>19</v>
      </c>
      <c r="D45" s="42">
        <f t="shared" si="0"/>
        <v>120000</v>
      </c>
      <c r="E45" s="41">
        <v>120000</v>
      </c>
      <c r="F45" s="39">
        <f t="shared" si="5"/>
        <v>144000</v>
      </c>
      <c r="G45" s="43">
        <v>0.254</v>
      </c>
      <c r="H45" s="39">
        <f t="shared" si="6"/>
        <v>36576</v>
      </c>
      <c r="I45" s="43">
        <v>0.254</v>
      </c>
      <c r="J45" s="43"/>
      <c r="K45" s="43">
        <v>0.254</v>
      </c>
      <c r="L45" s="40" t="s">
        <v>20</v>
      </c>
    </row>
    <row r="46" spans="1:12" ht="13" x14ac:dyDescent="0.25">
      <c r="A46" s="36">
        <v>37</v>
      </c>
      <c r="B46" s="37" t="s">
        <v>56</v>
      </c>
      <c r="C46" s="38" t="s">
        <v>19</v>
      </c>
      <c r="D46" s="42">
        <f t="shared" si="0"/>
        <v>120000</v>
      </c>
      <c r="E46" s="41">
        <v>120000</v>
      </c>
      <c r="F46" s="39">
        <f t="shared" si="5"/>
        <v>144000</v>
      </c>
      <c r="G46" s="43">
        <v>8.2000000000000003E-2</v>
      </c>
      <c r="H46" s="39">
        <f t="shared" si="6"/>
        <v>11808</v>
      </c>
      <c r="I46" s="43">
        <v>8.2000000000000003E-2</v>
      </c>
      <c r="J46" s="43"/>
      <c r="K46" s="43">
        <v>8.2000000000000003E-2</v>
      </c>
      <c r="L46" s="40" t="s">
        <v>20</v>
      </c>
    </row>
    <row r="47" spans="1:12" ht="13" x14ac:dyDescent="0.25">
      <c r="A47" s="36">
        <v>38</v>
      </c>
      <c r="B47" s="37" t="s">
        <v>57</v>
      </c>
      <c r="C47" s="38" t="s">
        <v>19</v>
      </c>
      <c r="D47" s="42">
        <f t="shared" si="0"/>
        <v>105000</v>
      </c>
      <c r="E47" s="41">
        <v>105000</v>
      </c>
      <c r="F47" s="39">
        <f t="shared" si="5"/>
        <v>126000</v>
      </c>
      <c r="G47" s="43">
        <v>0.16</v>
      </c>
      <c r="H47" s="39">
        <f t="shared" si="6"/>
        <v>20160</v>
      </c>
      <c r="I47" s="43">
        <v>0.16</v>
      </c>
      <c r="J47" s="43"/>
      <c r="K47" s="43"/>
      <c r="L47" s="40" t="s">
        <v>20</v>
      </c>
    </row>
    <row r="48" spans="1:12" ht="13" x14ac:dyDescent="0.25">
      <c r="A48" s="36">
        <v>39</v>
      </c>
      <c r="B48" s="37" t="s">
        <v>58</v>
      </c>
      <c r="C48" s="38" t="s">
        <v>19</v>
      </c>
      <c r="D48" s="42">
        <f t="shared" si="0"/>
        <v>95000</v>
      </c>
      <c r="E48" s="41">
        <v>95000</v>
      </c>
      <c r="F48" s="39">
        <f t="shared" si="5"/>
        <v>114000</v>
      </c>
      <c r="G48" s="43">
        <v>0.23899999999999999</v>
      </c>
      <c r="H48" s="39">
        <f t="shared" si="6"/>
        <v>27246</v>
      </c>
      <c r="I48" s="43">
        <v>0.23899999999999999</v>
      </c>
      <c r="J48" s="43"/>
      <c r="K48" s="43">
        <v>0.122</v>
      </c>
      <c r="L48" s="40" t="s">
        <v>20</v>
      </c>
    </row>
    <row r="49" spans="1:12" ht="13" x14ac:dyDescent="0.25">
      <c r="A49" s="36">
        <v>40</v>
      </c>
      <c r="B49" s="37" t="s">
        <v>59</v>
      </c>
      <c r="C49" s="38" t="s">
        <v>19</v>
      </c>
      <c r="D49" s="42">
        <f t="shared" si="0"/>
        <v>95000</v>
      </c>
      <c r="E49" s="41">
        <v>95000</v>
      </c>
      <c r="F49" s="39">
        <f t="shared" si="5"/>
        <v>114000</v>
      </c>
      <c r="G49" s="43">
        <v>6.3E-2</v>
      </c>
      <c r="H49" s="39">
        <f t="shared" si="6"/>
        <v>7182</v>
      </c>
      <c r="I49" s="43">
        <v>6.3E-2</v>
      </c>
      <c r="J49" s="43"/>
      <c r="K49" s="43">
        <v>4.2000000000000003E-2</v>
      </c>
      <c r="L49" s="40" t="s">
        <v>20</v>
      </c>
    </row>
    <row r="50" spans="1:12" ht="13" x14ac:dyDescent="0.25">
      <c r="A50" s="36">
        <v>41</v>
      </c>
      <c r="B50" s="37" t="s">
        <v>60</v>
      </c>
      <c r="C50" s="38" t="s">
        <v>19</v>
      </c>
      <c r="D50" s="42">
        <f t="shared" si="0"/>
        <v>95000</v>
      </c>
      <c r="E50" s="41">
        <v>95000</v>
      </c>
      <c r="F50" s="39">
        <f t="shared" si="5"/>
        <v>114000</v>
      </c>
      <c r="G50" s="43">
        <v>0.11</v>
      </c>
      <c r="H50" s="39">
        <f t="shared" si="6"/>
        <v>12540</v>
      </c>
      <c r="I50" s="43">
        <v>0.11</v>
      </c>
      <c r="J50" s="43"/>
      <c r="K50" s="43"/>
      <c r="L50" s="40" t="s">
        <v>20</v>
      </c>
    </row>
    <row r="51" spans="1:12" ht="13" x14ac:dyDescent="0.25">
      <c r="A51" s="36">
        <v>42</v>
      </c>
      <c r="B51" s="37" t="s">
        <v>61</v>
      </c>
      <c r="C51" s="38" t="s">
        <v>19</v>
      </c>
      <c r="D51" s="42">
        <f t="shared" si="0"/>
        <v>104000</v>
      </c>
      <c r="E51" s="41">
        <v>104000</v>
      </c>
      <c r="F51" s="39">
        <f t="shared" si="5"/>
        <v>124800</v>
      </c>
      <c r="G51" s="43">
        <v>0.91800000000000004</v>
      </c>
      <c r="H51" s="39">
        <f t="shared" si="6"/>
        <v>114566.40000000001</v>
      </c>
      <c r="I51" s="43">
        <v>0.91800000000000004</v>
      </c>
      <c r="J51" s="43"/>
      <c r="K51" s="43"/>
      <c r="L51" s="40" t="s">
        <v>20</v>
      </c>
    </row>
    <row r="52" spans="1:12" ht="13" x14ac:dyDescent="0.25">
      <c r="A52" s="36">
        <v>43</v>
      </c>
      <c r="B52" s="37" t="s">
        <v>62</v>
      </c>
      <c r="C52" s="38" t="s">
        <v>19</v>
      </c>
      <c r="D52" s="42">
        <f t="shared" si="0"/>
        <v>104000</v>
      </c>
      <c r="E52" s="41">
        <v>104000</v>
      </c>
      <c r="F52" s="39">
        <f t="shared" si="5"/>
        <v>124800</v>
      </c>
      <c r="G52" s="43">
        <v>1.0429999999999999</v>
      </c>
      <c r="H52" s="39">
        <f t="shared" si="6"/>
        <v>130166.39999999999</v>
      </c>
      <c r="I52" s="43">
        <v>1.0429999999999999</v>
      </c>
      <c r="J52" s="43"/>
      <c r="K52" s="43"/>
      <c r="L52" s="40" t="s">
        <v>20</v>
      </c>
    </row>
    <row r="53" spans="1:12" ht="13" x14ac:dyDescent="0.25">
      <c r="A53" s="36">
        <v>44</v>
      </c>
      <c r="B53" s="37" t="s">
        <v>63</v>
      </c>
      <c r="C53" s="38" t="s">
        <v>19</v>
      </c>
      <c r="D53" s="42">
        <f t="shared" si="0"/>
        <v>104000</v>
      </c>
      <c r="E53" s="41">
        <v>104000</v>
      </c>
      <c r="F53" s="39">
        <f t="shared" si="5"/>
        <v>124800</v>
      </c>
      <c r="G53" s="43">
        <v>0.114</v>
      </c>
      <c r="H53" s="39">
        <f t="shared" si="6"/>
        <v>14227.2</v>
      </c>
      <c r="I53" s="43">
        <v>0.114</v>
      </c>
      <c r="J53" s="43"/>
      <c r="K53" s="43"/>
      <c r="L53" s="40" t="s">
        <v>20</v>
      </c>
    </row>
    <row r="54" spans="1:12" ht="13" x14ac:dyDescent="0.25">
      <c r="A54" s="36">
        <v>45</v>
      </c>
      <c r="B54" s="37" t="s">
        <v>64</v>
      </c>
      <c r="C54" s="38" t="s">
        <v>19</v>
      </c>
      <c r="D54" s="42">
        <f t="shared" si="0"/>
        <v>107500</v>
      </c>
      <c r="E54" s="41">
        <v>107500</v>
      </c>
      <c r="F54" s="39">
        <f t="shared" si="5"/>
        <v>129000</v>
      </c>
      <c r="G54" s="43">
        <v>8.9999999999999993E-3</v>
      </c>
      <c r="H54" s="39">
        <f t="shared" si="6"/>
        <v>1161</v>
      </c>
      <c r="I54" s="43">
        <v>8.9999999999999993E-3</v>
      </c>
      <c r="J54" s="43"/>
      <c r="K54" s="43"/>
      <c r="L54" s="40" t="s">
        <v>20</v>
      </c>
    </row>
    <row r="55" spans="1:12" ht="13" x14ac:dyDescent="0.25">
      <c r="A55" s="36">
        <v>46</v>
      </c>
      <c r="B55" s="37" t="s">
        <v>65</v>
      </c>
      <c r="C55" s="38" t="s">
        <v>19</v>
      </c>
      <c r="D55" s="42">
        <f t="shared" si="0"/>
        <v>110000</v>
      </c>
      <c r="E55" s="41">
        <v>110000</v>
      </c>
      <c r="F55" s="39">
        <f t="shared" si="5"/>
        <v>132000</v>
      </c>
      <c r="G55" s="43">
        <v>0.151</v>
      </c>
      <c r="H55" s="39">
        <f t="shared" si="6"/>
        <v>19932</v>
      </c>
      <c r="I55" s="43">
        <v>0.151</v>
      </c>
      <c r="J55" s="43"/>
      <c r="K55" s="43"/>
      <c r="L55" s="40" t="s">
        <v>20</v>
      </c>
    </row>
    <row r="56" spans="1:12" ht="13" x14ac:dyDescent="0.25">
      <c r="A56" s="36">
        <v>47</v>
      </c>
      <c r="B56" s="37" t="s">
        <v>66</v>
      </c>
      <c r="C56" s="38" t="s">
        <v>19</v>
      </c>
      <c r="D56" s="42">
        <f t="shared" si="0"/>
        <v>98000</v>
      </c>
      <c r="E56" s="41">
        <v>98000</v>
      </c>
      <c r="F56" s="39">
        <f t="shared" si="5"/>
        <v>117600</v>
      </c>
      <c r="G56" s="43">
        <v>5.7000000000000002E-2</v>
      </c>
      <c r="H56" s="39">
        <f t="shared" si="6"/>
        <v>6703.2</v>
      </c>
      <c r="I56" s="43">
        <v>5.7000000000000002E-2</v>
      </c>
      <c r="J56" s="43"/>
      <c r="K56" s="43"/>
      <c r="L56" s="40" t="s">
        <v>20</v>
      </c>
    </row>
    <row r="57" spans="1:12" ht="13" x14ac:dyDescent="0.25">
      <c r="A57" s="36">
        <v>48</v>
      </c>
      <c r="B57" s="37" t="s">
        <v>67</v>
      </c>
      <c r="C57" s="38" t="s">
        <v>19</v>
      </c>
      <c r="D57" s="42">
        <f t="shared" si="0"/>
        <v>90000</v>
      </c>
      <c r="E57" s="41">
        <v>90000</v>
      </c>
      <c r="F57" s="39">
        <f t="shared" si="5"/>
        <v>108000</v>
      </c>
      <c r="G57" s="43">
        <v>5.0000000000000001E-3</v>
      </c>
      <c r="H57" s="39">
        <f t="shared" si="6"/>
        <v>540</v>
      </c>
      <c r="I57" s="43">
        <v>5.0000000000000001E-3</v>
      </c>
      <c r="J57" s="43"/>
      <c r="K57" s="43"/>
      <c r="L57" s="40" t="s">
        <v>20</v>
      </c>
    </row>
    <row r="58" spans="1:12" ht="13" x14ac:dyDescent="0.25">
      <c r="A58" s="36">
        <v>49</v>
      </c>
      <c r="B58" s="37" t="s">
        <v>68</v>
      </c>
      <c r="C58" s="38" t="s">
        <v>19</v>
      </c>
      <c r="D58" s="42">
        <f t="shared" si="0"/>
        <v>98000</v>
      </c>
      <c r="E58" s="41">
        <v>98000</v>
      </c>
      <c r="F58" s="39">
        <f t="shared" si="5"/>
        <v>117600</v>
      </c>
      <c r="G58" s="43">
        <v>3.6999999999999998E-2</v>
      </c>
      <c r="H58" s="39">
        <f t="shared" si="6"/>
        <v>4351.2</v>
      </c>
      <c r="I58" s="43">
        <v>3.6999999999999998E-2</v>
      </c>
      <c r="J58" s="43"/>
      <c r="K58" s="43"/>
      <c r="L58" s="40" t="s">
        <v>20</v>
      </c>
    </row>
    <row r="59" spans="1:12" ht="13" x14ac:dyDescent="0.25">
      <c r="A59" s="36">
        <v>50</v>
      </c>
      <c r="B59" s="37" t="s">
        <v>69</v>
      </c>
      <c r="C59" s="38" t="s">
        <v>19</v>
      </c>
      <c r="D59" s="42">
        <f t="shared" si="0"/>
        <v>104000</v>
      </c>
      <c r="E59" s="41">
        <v>104000</v>
      </c>
      <c r="F59" s="39">
        <f t="shared" si="5"/>
        <v>124800</v>
      </c>
      <c r="G59" s="43">
        <v>4.7E-2</v>
      </c>
      <c r="H59" s="39">
        <f t="shared" si="6"/>
        <v>5865.6</v>
      </c>
      <c r="I59" s="43">
        <v>4.7E-2</v>
      </c>
      <c r="J59" s="43"/>
      <c r="K59" s="43"/>
      <c r="L59" s="40" t="s">
        <v>20</v>
      </c>
    </row>
    <row r="60" spans="1:12" ht="26" x14ac:dyDescent="0.25">
      <c r="A60" s="36">
        <v>51</v>
      </c>
      <c r="B60" s="37" t="s">
        <v>70</v>
      </c>
      <c r="C60" s="38" t="s">
        <v>71</v>
      </c>
      <c r="D60" s="42">
        <f t="shared" si="0"/>
        <v>172</v>
      </c>
      <c r="E60" s="41">
        <v>172</v>
      </c>
      <c r="F60" s="39">
        <f t="shared" si="5"/>
        <v>206.4</v>
      </c>
      <c r="G60" s="43">
        <v>24</v>
      </c>
      <c r="H60" s="39">
        <f t="shared" si="6"/>
        <v>4953.6000000000004</v>
      </c>
      <c r="I60" s="43"/>
      <c r="J60" s="43">
        <v>24</v>
      </c>
      <c r="K60" s="43"/>
      <c r="L60" s="40" t="s">
        <v>20</v>
      </c>
    </row>
    <row r="61" spans="1:12" ht="21.75" customHeight="1" x14ac:dyDescent="0.25">
      <c r="A61" s="35">
        <v>52</v>
      </c>
      <c r="B61" s="35" t="s">
        <v>72</v>
      </c>
      <c r="C61" s="29"/>
      <c r="D61" s="42">
        <f t="shared" si="0"/>
        <v>0</v>
      </c>
      <c r="E61" s="34"/>
      <c r="F61" s="34"/>
      <c r="G61" s="34"/>
      <c r="H61" s="34"/>
      <c r="I61" s="34"/>
      <c r="J61" s="34"/>
      <c r="K61" s="34"/>
      <c r="L61" s="31"/>
    </row>
    <row r="62" spans="1:12" ht="13" x14ac:dyDescent="0.25">
      <c r="A62" s="36">
        <v>53</v>
      </c>
      <c r="B62" s="37" t="s">
        <v>73</v>
      </c>
      <c r="C62" s="38" t="s">
        <v>19</v>
      </c>
      <c r="D62" s="42">
        <f t="shared" si="0"/>
        <v>110000</v>
      </c>
      <c r="E62" s="41">
        <v>110000</v>
      </c>
      <c r="F62" s="39">
        <f>E62*1.2</f>
        <v>132000</v>
      </c>
      <c r="G62" s="43">
        <v>8.2000000000000003E-2</v>
      </c>
      <c r="H62" s="39">
        <f>F62*G62</f>
        <v>10824</v>
      </c>
      <c r="I62" s="43">
        <v>8.2000000000000003E-2</v>
      </c>
      <c r="J62" s="43"/>
      <c r="K62" s="43"/>
      <c r="L62" s="40" t="s">
        <v>20</v>
      </c>
    </row>
    <row r="63" spans="1:12" ht="13" x14ac:dyDescent="0.25">
      <c r="A63" s="36">
        <v>54</v>
      </c>
      <c r="B63" s="37" t="s">
        <v>74</v>
      </c>
      <c r="C63" s="38" t="s">
        <v>19</v>
      </c>
      <c r="D63" s="42">
        <f t="shared" si="0"/>
        <v>110000</v>
      </c>
      <c r="E63" s="41">
        <v>110000</v>
      </c>
      <c r="F63" s="39">
        <f>E63*1.2</f>
        <v>132000</v>
      </c>
      <c r="G63" s="43">
        <v>4.8000000000000001E-2</v>
      </c>
      <c r="H63" s="39">
        <f>F63*G63</f>
        <v>6336</v>
      </c>
      <c r="I63" s="43">
        <v>4.8000000000000001E-2</v>
      </c>
      <c r="J63" s="43"/>
      <c r="K63" s="43"/>
      <c r="L63" s="40" t="s">
        <v>20</v>
      </c>
    </row>
    <row r="64" spans="1:12" ht="13" x14ac:dyDescent="0.25">
      <c r="A64" s="36">
        <v>55</v>
      </c>
      <c r="B64" s="37" t="s">
        <v>49</v>
      </c>
      <c r="C64" s="38" t="s">
        <v>39</v>
      </c>
      <c r="D64" s="42">
        <f t="shared" si="0"/>
        <v>148</v>
      </c>
      <c r="E64" s="41">
        <v>148</v>
      </c>
      <c r="F64" s="39">
        <f>E64*1.2</f>
        <v>177.6</v>
      </c>
      <c r="G64" s="43">
        <v>15</v>
      </c>
      <c r="H64" s="39">
        <f>F64*G64</f>
        <v>2664</v>
      </c>
      <c r="I64" s="43"/>
      <c r="J64" s="43">
        <v>15</v>
      </c>
      <c r="K64" s="43"/>
      <c r="L64" s="40" t="s">
        <v>20</v>
      </c>
    </row>
    <row r="65" spans="1:12" ht="13" x14ac:dyDescent="0.25">
      <c r="A65" s="36">
        <v>56</v>
      </c>
      <c r="B65" s="37" t="s">
        <v>75</v>
      </c>
      <c r="C65" s="38" t="s">
        <v>39</v>
      </c>
      <c r="D65" s="42">
        <f t="shared" si="0"/>
        <v>172</v>
      </c>
      <c r="E65" s="41">
        <v>172</v>
      </c>
      <c r="F65" s="39">
        <f>E65*1.2</f>
        <v>206.4</v>
      </c>
      <c r="G65" s="43">
        <v>47.5</v>
      </c>
      <c r="H65" s="39">
        <f>F65*G65</f>
        <v>9804</v>
      </c>
      <c r="I65" s="43"/>
      <c r="J65" s="43">
        <v>47.5</v>
      </c>
      <c r="K65" s="43"/>
      <c r="L65" s="40" t="s">
        <v>20</v>
      </c>
    </row>
    <row r="66" spans="1:12" ht="21.75" customHeight="1" x14ac:dyDescent="0.25">
      <c r="A66" s="35">
        <v>57</v>
      </c>
      <c r="B66" s="35" t="s">
        <v>76</v>
      </c>
      <c r="C66" s="29"/>
      <c r="D66" s="42">
        <f t="shared" si="0"/>
        <v>0</v>
      </c>
      <c r="E66" s="34"/>
      <c r="F66" s="34"/>
      <c r="G66" s="34"/>
      <c r="H66" s="34"/>
      <c r="I66" s="34"/>
      <c r="J66" s="34"/>
      <c r="K66" s="34"/>
      <c r="L66" s="31"/>
    </row>
    <row r="67" spans="1:12" ht="65" x14ac:dyDescent="0.25">
      <c r="A67" s="36">
        <v>58</v>
      </c>
      <c r="B67" s="37" t="s">
        <v>77</v>
      </c>
      <c r="C67" s="38" t="s">
        <v>28</v>
      </c>
      <c r="D67" s="42">
        <f t="shared" si="0"/>
        <v>38390</v>
      </c>
      <c r="E67" s="41">
        <v>38390</v>
      </c>
      <c r="F67" s="39">
        <f t="shared" ref="F67:F79" si="7">E67*1.2</f>
        <v>46068</v>
      </c>
      <c r="G67" s="43">
        <v>16</v>
      </c>
      <c r="H67" s="39">
        <f t="shared" ref="H67:H79" si="8">F67*G67</f>
        <v>737088</v>
      </c>
      <c r="I67" s="43">
        <v>16</v>
      </c>
      <c r="J67" s="43"/>
      <c r="K67" s="43"/>
      <c r="L67" s="40" t="s">
        <v>20</v>
      </c>
    </row>
    <row r="68" spans="1:12" ht="65" x14ac:dyDescent="0.25">
      <c r="A68" s="36">
        <v>59</v>
      </c>
      <c r="B68" s="37" t="s">
        <v>78</v>
      </c>
      <c r="C68" s="38" t="s">
        <v>28</v>
      </c>
      <c r="D68" s="42">
        <f t="shared" si="0"/>
        <v>9570</v>
      </c>
      <c r="E68" s="41">
        <v>9570</v>
      </c>
      <c r="F68" s="39">
        <f t="shared" si="7"/>
        <v>11484</v>
      </c>
      <c r="G68" s="43">
        <v>1</v>
      </c>
      <c r="H68" s="39">
        <f t="shared" si="8"/>
        <v>11484</v>
      </c>
      <c r="I68" s="43">
        <v>1</v>
      </c>
      <c r="J68" s="43"/>
      <c r="K68" s="43"/>
      <c r="L68" s="40" t="s">
        <v>20</v>
      </c>
    </row>
    <row r="69" spans="1:12" ht="13" x14ac:dyDescent="0.25">
      <c r="A69" s="36">
        <v>60</v>
      </c>
      <c r="B69" s="37" t="s">
        <v>79</v>
      </c>
      <c r="C69" s="38" t="s">
        <v>28</v>
      </c>
      <c r="D69" s="42">
        <f t="shared" si="0"/>
        <v>24200</v>
      </c>
      <c r="E69" s="41">
        <v>24200</v>
      </c>
      <c r="F69" s="39">
        <f t="shared" si="7"/>
        <v>29040</v>
      </c>
      <c r="G69" s="43">
        <v>1</v>
      </c>
      <c r="H69" s="39">
        <f t="shared" si="8"/>
        <v>29040</v>
      </c>
      <c r="I69" s="43">
        <v>1</v>
      </c>
      <c r="J69" s="43"/>
      <c r="K69" s="43"/>
      <c r="L69" s="40" t="s">
        <v>20</v>
      </c>
    </row>
    <row r="70" spans="1:12" ht="26" x14ac:dyDescent="0.25">
      <c r="A70" s="36">
        <v>61</v>
      </c>
      <c r="B70" s="37" t="s">
        <v>80</v>
      </c>
      <c r="C70" s="38" t="s">
        <v>28</v>
      </c>
      <c r="D70" s="42">
        <f t="shared" si="0"/>
        <v>47850</v>
      </c>
      <c r="E70" s="41">
        <v>47850</v>
      </c>
      <c r="F70" s="39">
        <f t="shared" si="7"/>
        <v>57420</v>
      </c>
      <c r="G70" s="43">
        <v>1</v>
      </c>
      <c r="H70" s="39">
        <f t="shared" si="8"/>
        <v>57420</v>
      </c>
      <c r="I70" s="43">
        <v>1</v>
      </c>
      <c r="J70" s="43"/>
      <c r="K70" s="43"/>
      <c r="L70" s="40" t="s">
        <v>20</v>
      </c>
    </row>
    <row r="71" spans="1:12" ht="13" x14ac:dyDescent="0.25">
      <c r="A71" s="36">
        <v>62</v>
      </c>
      <c r="B71" s="37" t="s">
        <v>81</v>
      </c>
      <c r="C71" s="38" t="s">
        <v>28</v>
      </c>
      <c r="D71" s="42">
        <f t="shared" si="0"/>
        <v>24200</v>
      </c>
      <c r="E71" s="41">
        <v>24200</v>
      </c>
      <c r="F71" s="39">
        <f t="shared" si="7"/>
        <v>29040</v>
      </c>
      <c r="G71" s="43">
        <v>1</v>
      </c>
      <c r="H71" s="39">
        <f t="shared" si="8"/>
        <v>29040</v>
      </c>
      <c r="I71" s="43">
        <v>1</v>
      </c>
      <c r="J71" s="43"/>
      <c r="K71" s="43"/>
      <c r="L71" s="40" t="s">
        <v>20</v>
      </c>
    </row>
    <row r="72" spans="1:12" ht="26" x14ac:dyDescent="0.25">
      <c r="A72" s="36">
        <v>63</v>
      </c>
      <c r="B72" s="37" t="s">
        <v>82</v>
      </c>
      <c r="C72" s="38" t="s">
        <v>28</v>
      </c>
      <c r="D72" s="42">
        <f t="shared" si="0"/>
        <v>25520</v>
      </c>
      <c r="E72" s="41">
        <v>25520</v>
      </c>
      <c r="F72" s="39">
        <f t="shared" si="7"/>
        <v>30624</v>
      </c>
      <c r="G72" s="43">
        <v>1</v>
      </c>
      <c r="H72" s="39">
        <f t="shared" si="8"/>
        <v>30624</v>
      </c>
      <c r="I72" s="43">
        <v>1</v>
      </c>
      <c r="J72" s="43"/>
      <c r="K72" s="43"/>
      <c r="L72" s="40" t="s">
        <v>20</v>
      </c>
    </row>
    <row r="73" spans="1:12" ht="26" x14ac:dyDescent="0.25">
      <c r="A73" s="36">
        <v>64</v>
      </c>
      <c r="B73" s="37" t="s">
        <v>82</v>
      </c>
      <c r="C73" s="38" t="s">
        <v>28</v>
      </c>
      <c r="D73" s="42">
        <f t="shared" si="0"/>
        <v>25520</v>
      </c>
      <c r="E73" s="41">
        <v>25520</v>
      </c>
      <c r="F73" s="39">
        <f t="shared" si="7"/>
        <v>30624</v>
      </c>
      <c r="G73" s="43">
        <v>1</v>
      </c>
      <c r="H73" s="39">
        <f t="shared" si="8"/>
        <v>30624</v>
      </c>
      <c r="I73" s="43">
        <v>1</v>
      </c>
      <c r="J73" s="43"/>
      <c r="K73" s="43"/>
      <c r="L73" s="40" t="s">
        <v>20</v>
      </c>
    </row>
    <row r="74" spans="1:12" ht="26" x14ac:dyDescent="0.25">
      <c r="A74" s="36">
        <v>65</v>
      </c>
      <c r="B74" s="37" t="s">
        <v>83</v>
      </c>
      <c r="C74" s="38" t="s">
        <v>28</v>
      </c>
      <c r="D74" s="42">
        <f t="shared" si="0"/>
        <v>47850</v>
      </c>
      <c r="E74" s="41">
        <v>47850</v>
      </c>
      <c r="F74" s="39">
        <f t="shared" si="7"/>
        <v>57420</v>
      </c>
      <c r="G74" s="43">
        <v>1</v>
      </c>
      <c r="H74" s="39">
        <f t="shared" si="8"/>
        <v>57420</v>
      </c>
      <c r="I74" s="43">
        <v>1</v>
      </c>
      <c r="J74" s="43"/>
      <c r="K74" s="43"/>
      <c r="L74" s="40" t="s">
        <v>20</v>
      </c>
    </row>
    <row r="75" spans="1:12" ht="26" x14ac:dyDescent="0.25">
      <c r="A75" s="36">
        <v>66</v>
      </c>
      <c r="B75" s="37" t="s">
        <v>84</v>
      </c>
      <c r="C75" s="38" t="s">
        <v>28</v>
      </c>
      <c r="D75" s="42">
        <f t="shared" si="0"/>
        <v>16170</v>
      </c>
      <c r="E75" s="41">
        <v>16170</v>
      </c>
      <c r="F75" s="39">
        <f t="shared" si="7"/>
        <v>19404</v>
      </c>
      <c r="G75" s="43">
        <v>1</v>
      </c>
      <c r="H75" s="39">
        <f t="shared" si="8"/>
        <v>19404</v>
      </c>
      <c r="I75" s="43">
        <v>1</v>
      </c>
      <c r="J75" s="43"/>
      <c r="K75" s="43"/>
      <c r="L75" s="40" t="s">
        <v>20</v>
      </c>
    </row>
    <row r="76" spans="1:12" ht="26" x14ac:dyDescent="0.25">
      <c r="A76" s="36">
        <v>67</v>
      </c>
      <c r="B76" s="37" t="s">
        <v>85</v>
      </c>
      <c r="C76" s="38" t="s">
        <v>28</v>
      </c>
      <c r="D76" s="42">
        <f t="shared" si="0"/>
        <v>16170</v>
      </c>
      <c r="E76" s="41">
        <v>16170</v>
      </c>
      <c r="F76" s="39">
        <f t="shared" si="7"/>
        <v>19404</v>
      </c>
      <c r="G76" s="43">
        <v>7</v>
      </c>
      <c r="H76" s="39">
        <f t="shared" si="8"/>
        <v>135828</v>
      </c>
      <c r="I76" s="43">
        <v>7</v>
      </c>
      <c r="J76" s="43"/>
      <c r="K76" s="43"/>
      <c r="L76" s="40" t="s">
        <v>20</v>
      </c>
    </row>
    <row r="77" spans="1:12" ht="13" x14ac:dyDescent="0.25">
      <c r="A77" s="36">
        <v>68</v>
      </c>
      <c r="B77" s="37" t="s">
        <v>86</v>
      </c>
      <c r="C77" s="38" t="s">
        <v>28</v>
      </c>
      <c r="D77" s="42">
        <f t="shared" si="0"/>
        <v>12650</v>
      </c>
      <c r="E77" s="41">
        <v>12650</v>
      </c>
      <c r="F77" s="39">
        <f t="shared" si="7"/>
        <v>15180</v>
      </c>
      <c r="G77" s="43">
        <v>1</v>
      </c>
      <c r="H77" s="39">
        <f t="shared" si="8"/>
        <v>15180</v>
      </c>
      <c r="I77" s="43">
        <v>1</v>
      </c>
      <c r="J77" s="43"/>
      <c r="K77" s="43"/>
      <c r="L77" s="40" t="s">
        <v>20</v>
      </c>
    </row>
    <row r="78" spans="1:12" ht="13" x14ac:dyDescent="0.25">
      <c r="A78" s="36">
        <v>69</v>
      </c>
      <c r="B78" s="37" t="s">
        <v>87</v>
      </c>
      <c r="C78" s="38" t="s">
        <v>28</v>
      </c>
      <c r="D78" s="42">
        <f t="shared" si="0"/>
        <v>6600</v>
      </c>
      <c r="E78" s="41">
        <v>6600</v>
      </c>
      <c r="F78" s="39">
        <f t="shared" si="7"/>
        <v>7920</v>
      </c>
      <c r="G78" s="43">
        <v>1</v>
      </c>
      <c r="H78" s="39">
        <f t="shared" si="8"/>
        <v>7920</v>
      </c>
      <c r="I78" s="43">
        <v>1</v>
      </c>
      <c r="J78" s="43"/>
      <c r="K78" s="43"/>
      <c r="L78" s="40" t="s">
        <v>20</v>
      </c>
    </row>
    <row r="79" spans="1:12" ht="26" x14ac:dyDescent="0.25">
      <c r="A79" s="36">
        <v>70</v>
      </c>
      <c r="B79" s="37" t="s">
        <v>88</v>
      </c>
      <c r="C79" s="38" t="s">
        <v>28</v>
      </c>
      <c r="D79" s="42">
        <f t="shared" ref="D79" si="9">E79</f>
        <v>12</v>
      </c>
      <c r="E79" s="41">
        <v>12</v>
      </c>
      <c r="F79" s="39">
        <f t="shared" si="7"/>
        <v>14.399999999999999</v>
      </c>
      <c r="G79" s="43">
        <v>36</v>
      </c>
      <c r="H79" s="39">
        <f t="shared" si="8"/>
        <v>518.4</v>
      </c>
      <c r="I79" s="43"/>
      <c r="J79" s="43">
        <v>36</v>
      </c>
      <c r="K79" s="43"/>
      <c r="L79" s="40" t="s">
        <v>20</v>
      </c>
    </row>
    <row r="80" spans="1:12" x14ac:dyDescent="0.25">
      <c r="A80" s="4"/>
      <c r="B80" s="9"/>
      <c r="C80" s="5"/>
      <c r="D80" s="6"/>
      <c r="E80" s="6"/>
      <c r="F80" s="6"/>
      <c r="G80" s="6"/>
      <c r="H80" s="6"/>
      <c r="I80" s="6"/>
      <c r="J80" s="6"/>
      <c r="K80" s="6"/>
      <c r="L80" s="7"/>
    </row>
    <row r="81" spans="1:12" ht="15.75" customHeight="1" x14ac:dyDescent="0.3">
      <c r="A81" s="8"/>
      <c r="B81" s="47"/>
      <c r="C81" s="47"/>
      <c r="D81" s="47"/>
      <c r="E81" s="47"/>
      <c r="F81" s="9"/>
      <c r="G81" s="20"/>
      <c r="H81" s="6"/>
      <c r="I81" s="21"/>
      <c r="J81" s="22"/>
      <c r="K81" s="21"/>
      <c r="L81" s="23"/>
    </row>
    <row r="82" spans="1:12" ht="15" x14ac:dyDescent="0.3">
      <c r="A82" s="10"/>
      <c r="B82" s="48" t="s">
        <v>89</v>
      </c>
      <c r="C82" s="48"/>
      <c r="D82" s="48"/>
      <c r="E82" s="48"/>
      <c r="F82" s="48"/>
      <c r="G82" s="11"/>
      <c r="H82" s="12"/>
      <c r="I82" s="12"/>
      <c r="J82" s="13"/>
      <c r="K82" s="12"/>
      <c r="L82" s="14"/>
    </row>
    <row r="83" spans="1:12" ht="15" x14ac:dyDescent="0.3">
      <c r="A83" s="10"/>
      <c r="B83" s="48" t="s">
        <v>90</v>
      </c>
      <c r="C83" s="48"/>
      <c r="D83" s="48"/>
      <c r="E83" s="48"/>
      <c r="F83" s="48"/>
      <c r="G83" s="11"/>
      <c r="H83" s="12"/>
      <c r="I83" s="12"/>
      <c r="J83" s="13"/>
      <c r="K83" s="12"/>
      <c r="L83" s="14"/>
    </row>
    <row r="84" spans="1:12" ht="19.5" customHeight="1" x14ac:dyDescent="0.3">
      <c r="A84" s="10"/>
      <c r="B84" s="12" t="s">
        <v>91</v>
      </c>
      <c r="C84" s="13"/>
      <c r="D84" s="12"/>
      <c r="E84" s="13"/>
      <c r="F84" s="12"/>
      <c r="G84" s="11"/>
      <c r="H84" s="12"/>
      <c r="I84" s="12"/>
      <c r="J84" s="13"/>
      <c r="K84" s="12"/>
      <c r="L84" s="14"/>
    </row>
    <row r="85" spans="1:12" ht="21.75" customHeight="1" x14ac:dyDescent="0.3">
      <c r="A85" s="10"/>
      <c r="B85" s="12" t="s">
        <v>92</v>
      </c>
      <c r="C85" s="12"/>
      <c r="D85" s="12"/>
      <c r="E85" s="12"/>
      <c r="F85" s="12"/>
      <c r="G85" s="12"/>
      <c r="H85" s="12"/>
      <c r="I85" s="12"/>
      <c r="J85" s="12"/>
      <c r="K85" s="12"/>
      <c r="L85" s="14"/>
    </row>
    <row r="86" spans="1:12" ht="63" customHeight="1" x14ac:dyDescent="0.3">
      <c r="A86" s="10"/>
      <c r="B86" s="46" t="s">
        <v>93</v>
      </c>
      <c r="C86" s="46"/>
      <c r="D86" s="46"/>
      <c r="E86" s="46"/>
      <c r="F86" s="46"/>
      <c r="G86" s="46"/>
      <c r="H86" s="46"/>
      <c r="I86" s="46"/>
      <c r="J86" s="13"/>
      <c r="K86" s="12"/>
      <c r="L86" s="14"/>
    </row>
    <row r="87" spans="1:12" ht="8.25" customHeight="1" x14ac:dyDescent="0.3">
      <c r="A87" s="10"/>
      <c r="B87" s="12"/>
      <c r="C87" s="13"/>
      <c r="D87" s="12"/>
      <c r="E87" s="13"/>
      <c r="F87" s="12"/>
      <c r="G87" s="11"/>
      <c r="H87" s="12"/>
      <c r="I87" s="12"/>
      <c r="J87" s="13"/>
      <c r="K87" s="12"/>
      <c r="L87" s="14"/>
    </row>
  </sheetData>
  <mergeCells count="16">
    <mergeCell ref="B86:I86"/>
    <mergeCell ref="B81:E81"/>
    <mergeCell ref="B82:F82"/>
    <mergeCell ref="B83:F83"/>
    <mergeCell ref="J1:L1"/>
    <mergeCell ref="A7:A8"/>
    <mergeCell ref="B7:B8"/>
    <mergeCell ref="C7:C8"/>
    <mergeCell ref="D7:D8"/>
    <mergeCell ref="E7:E8"/>
    <mergeCell ref="I7:J7"/>
    <mergeCell ref="K7:K8"/>
    <mergeCell ref="L7:L8"/>
    <mergeCell ref="F7:F8"/>
    <mergeCell ref="G7:G8"/>
    <mergeCell ref="H7:H8"/>
  </mergeCells>
  <pageMargins left="0.70866141732283472" right="0.70866141732283472" top="0.74803149606299213" bottom="0.74803149606299213" header="0.31496062992125989" footer="0.31496062992125989"/>
  <pageSetup paperSize="9" scale="8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Гулидова Мария Андреевна</cp:lastModifiedBy>
  <cp:lastPrinted>2014-04-02T06:25:50Z</cp:lastPrinted>
  <dcterms:created xsi:type="dcterms:W3CDTF">2014-04-02T04:58:06Z</dcterms:created>
  <dcterms:modified xsi:type="dcterms:W3CDTF">2025-03-11T14:16:05Z</dcterms:modified>
</cp:coreProperties>
</file>