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41224 ДН 1\"/>
    </mc:Choice>
  </mc:AlternateContent>
  <xr:revisionPtr revIDLastSave="0" documentId="13_ncr:1_{991BB7CE-71B8-423D-981D-4EAE232A70C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.1Б" sheetId="2" r:id="rId1"/>
    <sheet name="3.1.2Б" sheetId="6" r:id="rId2"/>
    <sheet name="3.2Б" sheetId="5" r:id="rId3"/>
  </sheets>
  <externalReferences>
    <externalReference r:id="rId4"/>
  </externalReferences>
  <definedNames>
    <definedName name="_xlnm.Print_Titles" localSheetId="2">'3.2Б'!$1:$5</definedName>
    <definedName name="_xlnm.Print_Area" localSheetId="0">'3.1.1Б'!$A$1:$I$21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6" l="1"/>
  <c r="I8" i="6"/>
  <c r="F8" i="6"/>
  <c r="H15" i="2"/>
  <c r="H14" i="2"/>
  <c r="H13" i="2"/>
  <c r="H12" i="2"/>
  <c r="H11" i="2"/>
  <c r="H17" i="2"/>
  <c r="H16" i="2"/>
  <c r="F17" i="2"/>
  <c r="F16" i="2"/>
  <c r="F10" i="2"/>
  <c r="H10" i="2"/>
  <c r="H9" i="2"/>
  <c r="H8" i="2"/>
  <c r="H7" i="2"/>
  <c r="H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</authors>
  <commentList>
    <comment ref="F6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Стоимость нового кабеля столбец 6 Таблица 3.1.2Б должна равняться стоимости б/у КПП ИТОГО столбец 8 Таблица 3.1.1Б</t>
        </r>
      </text>
    </comment>
  </commentList>
</comments>
</file>

<file path=xl/sharedStrings.xml><?xml version="1.0" encoding="utf-8"?>
<sst xmlns="http://schemas.openxmlformats.org/spreadsheetml/2006/main" count="168" uniqueCount="95">
  <si>
    <t>3х16</t>
  </si>
  <si>
    <t>3х10</t>
  </si>
  <si>
    <t>Марка кабеля</t>
  </si>
  <si>
    <t>Сечение</t>
  </si>
  <si>
    <t>Материал ТПЖ</t>
  </si>
  <si>
    <t>Медь</t>
  </si>
  <si>
    <t xml:space="preserve">Марка </t>
  </si>
  <si>
    <t>Uн; кВ</t>
  </si>
  <si>
    <t>Исполнение</t>
  </si>
  <si>
    <t>Число  и номинальное сечение ТПЖ; мм2</t>
  </si>
  <si>
    <t>Х</t>
  </si>
  <si>
    <t>подпись, печать</t>
  </si>
  <si>
    <t>Компания</t>
  </si>
  <si>
    <t>Нормативный документ</t>
  </si>
  <si>
    <t>ТЗ</t>
  </si>
  <si>
    <t>ГОСТ, ТУ (указать)</t>
  </si>
  <si>
    <t>указать</t>
  </si>
  <si>
    <t>ТПЖ</t>
  </si>
  <si>
    <t>Изоляция 2 слой</t>
  </si>
  <si>
    <t>Оболочка</t>
  </si>
  <si>
    <t>Бандаж</t>
  </si>
  <si>
    <t>Броня</t>
  </si>
  <si>
    <t>Наличие сростков</t>
  </si>
  <si>
    <t>Подушка</t>
  </si>
  <si>
    <t>Тнагр.ТПЖ max; ⁰С</t>
  </si>
  <si>
    <t>Частота до; Гц</t>
  </si>
  <si>
    <t>Нет</t>
  </si>
  <si>
    <t>Плоское</t>
  </si>
  <si>
    <t>Конструкция</t>
  </si>
  <si>
    <t>Изоляция 1 слой к ТПЖ</t>
  </si>
  <si>
    <t>Общая из блок-сополимера пропилена с этиленом с заполнением межжильного пространства</t>
  </si>
  <si>
    <t>Лента нетканного полотна</t>
  </si>
  <si>
    <t>№ п/п</t>
  </si>
  <si>
    <t>Кабель 130⁰С 3х16</t>
  </si>
  <si>
    <t>90-130 полиэтилен</t>
  </si>
  <si>
    <t>Республика Удмуртия, г. Ижевск, ул. Гагарина 75, НГДУ-2, база АО "Белкамнефть" им. А.А. Волкова.</t>
  </si>
  <si>
    <t>ООО "ХХХХ" (Исполнитель)</t>
  </si>
  <si>
    <t>АО "Белкамнефть" им. А.А. Волкова (Заказчик)</t>
  </si>
  <si>
    <t>Примечания</t>
  </si>
  <si>
    <t>Соответствие ТЗ, Да/Нет</t>
  </si>
  <si>
    <t>ИТОГО:</t>
  </si>
  <si>
    <t>Указать</t>
  </si>
  <si>
    <t>Номера барабанов</t>
  </si>
  <si>
    <t>3х25</t>
  </si>
  <si>
    <t>Республика Удмуртия, Каракулинский район, д. Кухтино, база "Вятка" НГДУ-1 АО "Белкамнефть" им. А.А. Волкова.</t>
  </si>
  <si>
    <t xml:space="preserve">Указать </t>
  </si>
  <si>
    <t>Нормативный документ (ТУ, ГОСТ)</t>
  </si>
  <si>
    <t>Характеристики изделия</t>
  </si>
  <si>
    <t>Полное наименование изделия (кабеля нефтепогружного для УЭПН)</t>
  </si>
  <si>
    <t>Структурное подразделение Заказчика</t>
  </si>
  <si>
    <t>Местонахождение</t>
  </si>
  <si>
    <t>ИТОГО НГДУ-1:</t>
  </si>
  <si>
    <t>ИТОГО НГДУ-2:</t>
  </si>
  <si>
    <r>
      <t>Покупка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АО "Белкамнефть" им. А.А. Волкова</t>
    </r>
  </si>
  <si>
    <t>1.</t>
  </si>
  <si>
    <t>Должность ответсвенного лица</t>
  </si>
  <si>
    <t>(Фамилия И.О.)</t>
  </si>
  <si>
    <t>Должность ответственного лица</t>
  </si>
  <si>
    <t>радиационно-модифицированного полиэтилена высокой плотности</t>
  </si>
  <si>
    <t>Цена без НДС; руб/м</t>
  </si>
  <si>
    <t>Ориентировочная  длина; м</t>
  </si>
  <si>
    <t>Стоимость  без НДС; руб.</t>
  </si>
  <si>
    <t>НГДУ-2
АО "Белкамнефть" им. А.А. Волкова</t>
  </si>
  <si>
    <t>Лента из нержавеющей стали (Бк)</t>
  </si>
  <si>
    <t xml:space="preserve">Таблица 3.1.1 Б </t>
  </si>
  <si>
    <t>Таблица 3.1.2 Б</t>
  </si>
  <si>
    <t>Приложение 3.2 Б</t>
  </si>
  <si>
    <t>Таблица 3.2.1 Б</t>
  </si>
  <si>
    <t>Длина нового кабеля взамен б/у КПП; м</t>
  </si>
  <si>
    <t>Цена нового кабеля без НДС; руб/м</t>
  </si>
  <si>
    <t>Длина нового кабеля, приобретаемого за оборотные средства Заказчика; м</t>
  </si>
  <si>
    <t>Цена нового кабеля, приабретаемого за оборотные средства Заказчика, без НДС; руб/м</t>
  </si>
  <si>
    <t>Стоимость нового кабеля взамен б/у КПП без НДС; руб</t>
  </si>
  <si>
    <t>Стоимость нового кабеля, приобретаемого за оборотные средства Заказчика, без НДС; руб</t>
  </si>
  <si>
    <t>ИТОГО длина поставляемого нового кабеля; м</t>
  </si>
  <si>
    <t xml:space="preserve">ИТОГО стоимость поставляемого нового кабеля без НДС; руб. </t>
  </si>
  <si>
    <r>
      <t xml:space="preserve"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РМПЭВП;
6. общая оболочка: БСППЭ; 
7. подушка: лента из нетканого полотна;
</t>
    </r>
    <r>
      <rPr>
        <b/>
        <sz val="10"/>
        <rFont val="Times New Roman"/>
        <family val="1"/>
        <charset val="204"/>
      </rPr>
      <t>8. Броня: лента из нержавеющей стали (Бк);</t>
    </r>
    <r>
      <rPr>
        <sz val="10"/>
        <rFont val="Times New Roman"/>
        <family val="1"/>
        <charset val="204"/>
      </rPr>
      <t xml:space="preserve">
9. Частота: 70 Гц;
10. Исполнение: плоское.</t>
    </r>
  </si>
  <si>
    <t>Н1-017; РСП-13719; РСП-232027; РСП-5153; РСП-404</t>
  </si>
  <si>
    <t>Н1-011; РСП-8092</t>
  </si>
  <si>
    <t>200-250 освинцован.</t>
  </si>
  <si>
    <t>РСП-223086</t>
  </si>
  <si>
    <t>РСП-994</t>
  </si>
  <si>
    <t>БКН-220403</t>
  </si>
  <si>
    <t>Н1-120</t>
  </si>
  <si>
    <t>Н2-138; Н1-115; Н2-143; БКН-225420</t>
  </si>
  <si>
    <t>БКН-3907; БКН-223349</t>
  </si>
  <si>
    <t>БКН-240827</t>
  </si>
  <si>
    <r>
      <t>Поставка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в количестве 33 804 м для установок погружных электронасосов в адрес АО "Белкамнефть" им. А.А. Волкова взамен б/у кабельно-проводниковой продукции и частичного привлечения оборотные средства Заказчика</t>
    </r>
  </si>
  <si>
    <r>
      <t>Объемы и условия поставки Исполнителем нового кабеля для установок погружных электронасосов 
в адрес Заказчика АО "Белкамнефть" им. А.А. Волкова взамен б/у кабельно-проводниковой продукции в 2025 году</t>
    </r>
    <r>
      <rPr>
        <b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(Лот 143.4.М)</t>
    </r>
  </si>
  <si>
    <r>
      <t>Объемы и условия поставки Исполнителем нового кабеля для установок погружных электронасосов 
в адрес Заказчика АО "Белкамнефть" им. А.А. Волкова взамен б/у кабельно-проводниковой продукции в 2025 году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(Лот 143.4.М)</t>
    </r>
  </si>
  <si>
    <r>
      <t xml:space="preserve">Сравнение конструктивных особенностей кабеля  для установок погружных электронасосов,  производителя </t>
    </r>
    <r>
      <rPr>
        <b/>
        <sz val="10"/>
        <color rgb="FFFF0000"/>
        <rFont val="Times New Roman"/>
        <family val="1"/>
        <charset val="204"/>
      </rPr>
      <t xml:space="preserve">ООО "ХХХХХХХХХХХ", </t>
    </r>
    <r>
      <rPr>
        <b/>
        <sz val="10"/>
        <color theme="1"/>
        <rFont val="Times New Roman"/>
        <family val="1"/>
        <charset val="204"/>
      </rPr>
      <t xml:space="preserve">с требованиями Технического задания АО "Белкамнефть" им. А.А. Волкова, </t>
    </r>
    <r>
      <rPr>
        <b/>
        <i/>
        <sz val="12"/>
        <rFont val="Times New Roman"/>
        <family val="1"/>
        <charset val="204"/>
      </rPr>
      <t>(Лот 143.4.М)</t>
    </r>
  </si>
  <si>
    <t>НГДУ-1
АО "Белкамнефть" им. А.А. Волкова</t>
  </si>
  <si>
    <t>указать полное наименование изделия по ТУ, из верхней ячейки не надо копировать</t>
  </si>
  <si>
    <t>Приложение 3.1.2 Б</t>
  </si>
  <si>
    <t>Приложение 3.1.1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</si>
</sst>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_ ;[Red]\-#,##0.0\ "/>
  </numFmts>
  <fonts count="50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43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right" vertical="center" wrapText="1"/>
    </xf>
    <xf numFmtId="166" fontId="26" fillId="0" borderId="0" xfId="0" applyNumberFormat="1" applyFont="1" applyAlignment="1">
      <alignment horizontal="center" vertical="center" wrapText="1"/>
    </xf>
    <xf numFmtId="168" fontId="26" fillId="0" borderId="0" xfId="0" applyNumberFormat="1" applyFont="1" applyAlignment="1">
      <alignment horizontal="center" vertical="center" wrapText="1"/>
    </xf>
    <xf numFmtId="166" fontId="28" fillId="0" borderId="0" xfId="0" applyNumberFormat="1" applyFont="1" applyAlignment="1">
      <alignment horizontal="center" vertical="center" wrapText="1"/>
    </xf>
    <xf numFmtId="167" fontId="26" fillId="0" borderId="0" xfId="0" applyNumberFormat="1" applyFont="1" applyFill="1" applyAlignment="1">
      <alignment horizontal="center" vertical="center" wrapText="1"/>
    </xf>
    <xf numFmtId="167" fontId="27" fillId="0" borderId="0" xfId="0" applyNumberFormat="1" applyFont="1" applyFill="1" applyAlignment="1">
      <alignment horizontal="center" vertical="center" wrapText="1"/>
    </xf>
    <xf numFmtId="167" fontId="27" fillId="0" borderId="0" xfId="0" applyNumberFormat="1" applyFont="1" applyFill="1" applyAlignment="1">
      <alignment horizontal="right" vertical="center" wrapText="1"/>
    </xf>
    <xf numFmtId="166" fontId="27" fillId="0" borderId="0" xfId="0" applyNumberFormat="1" applyFont="1" applyAlignment="1">
      <alignment wrapText="1"/>
    </xf>
    <xf numFmtId="167" fontId="29" fillId="0" borderId="13" xfId="0" applyNumberFormat="1" applyFont="1" applyFill="1" applyBorder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167" fontId="29" fillId="0" borderId="14" xfId="0" applyNumberFormat="1" applyFont="1" applyFill="1" applyBorder="1" applyAlignment="1">
      <alignment horizontal="center" vertical="center" wrapText="1"/>
    </xf>
    <xf numFmtId="167" fontId="26" fillId="0" borderId="35" xfId="0" applyNumberFormat="1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center" vertical="center" wrapText="1"/>
    </xf>
    <xf numFmtId="167" fontId="27" fillId="0" borderId="17" xfId="0" applyNumberFormat="1" applyFont="1" applyFill="1" applyBorder="1" applyAlignment="1">
      <alignment horizontal="center" vertical="center" wrapText="1"/>
    </xf>
    <xf numFmtId="167" fontId="27" fillId="0" borderId="15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167" fontId="35" fillId="0" borderId="0" xfId="0" applyNumberFormat="1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167" fontId="33" fillId="0" borderId="0" xfId="0" applyNumberFormat="1" applyFont="1" applyFill="1" applyBorder="1" applyAlignment="1">
      <alignment horizontal="center" vertical="center" wrapText="1"/>
    </xf>
    <xf numFmtId="1" fontId="33" fillId="0" borderId="0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167" fontId="35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6" fillId="0" borderId="0" xfId="0" applyFont="1" applyAlignment="1">
      <alignment vertical="center" wrapText="1"/>
    </xf>
    <xf numFmtId="0" fontId="36" fillId="0" borderId="0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vertical="center" wrapText="1"/>
    </xf>
    <xf numFmtId="0" fontId="39" fillId="0" borderId="29" xfId="0" applyFont="1" applyFill="1" applyBorder="1" applyAlignment="1">
      <alignment horizontal="center" vertical="center" wrapText="1"/>
    </xf>
    <xf numFmtId="4" fontId="40" fillId="0" borderId="27" xfId="0" applyNumberFormat="1" applyFont="1" applyFill="1" applyBorder="1" applyAlignment="1">
      <alignment horizontal="center" vertical="center" wrapText="1"/>
    </xf>
    <xf numFmtId="4" fontId="40" fillId="0" borderId="36" xfId="0" applyNumberFormat="1" applyFont="1" applyFill="1" applyBorder="1" applyAlignment="1">
      <alignment horizontal="center" vertical="center" wrapText="1"/>
    </xf>
    <xf numFmtId="0" fontId="41" fillId="0" borderId="29" xfId="0" applyFont="1" applyFill="1" applyBorder="1" applyAlignment="1">
      <alignment horizontal="center" vertical="center" wrapText="1"/>
    </xf>
    <xf numFmtId="0" fontId="41" fillId="0" borderId="44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right" vertical="center" wrapText="1"/>
    </xf>
    <xf numFmtId="167" fontId="25" fillId="0" borderId="0" xfId="0" applyNumberFormat="1" applyFont="1" applyFill="1" applyBorder="1" applyAlignment="1">
      <alignment vertical="center" wrapText="1"/>
    </xf>
    <xf numFmtId="166" fontId="27" fillId="0" borderId="0" xfId="0" applyNumberFormat="1" applyFont="1" applyAlignment="1">
      <alignment horizontal="center" vertical="center" wrapText="1"/>
    </xf>
    <xf numFmtId="166" fontId="25" fillId="0" borderId="0" xfId="0" applyNumberFormat="1" applyFont="1" applyAlignment="1">
      <alignment horizontal="center" vertical="center" wrapText="1"/>
    </xf>
    <xf numFmtId="4" fontId="45" fillId="0" borderId="37" xfId="0" applyNumberFormat="1" applyFont="1" applyFill="1" applyBorder="1" applyAlignment="1">
      <alignment horizontal="center" vertical="center" wrapText="1"/>
    </xf>
    <xf numFmtId="167" fontId="29" fillId="0" borderId="36" xfId="0" applyNumberFormat="1" applyFont="1" applyFill="1" applyBorder="1" applyAlignment="1">
      <alignment horizontal="center" vertical="center" wrapText="1"/>
    </xf>
    <xf numFmtId="167" fontId="29" fillId="0" borderId="45" xfId="0" applyNumberFormat="1" applyFont="1" applyFill="1" applyBorder="1" applyAlignment="1">
      <alignment horizontal="center" vertical="center" wrapText="1"/>
    </xf>
    <xf numFmtId="167" fontId="29" fillId="0" borderId="40" xfId="0" applyNumberFormat="1" applyFont="1" applyFill="1" applyBorder="1" applyAlignment="1">
      <alignment horizontal="center" vertical="center" wrapText="1"/>
    </xf>
    <xf numFmtId="167" fontId="29" fillId="0" borderId="46" xfId="0" applyNumberFormat="1" applyFont="1" applyFill="1" applyBorder="1" applyAlignment="1">
      <alignment horizontal="center" vertical="center" wrapText="1"/>
    </xf>
    <xf numFmtId="167" fontId="26" fillId="0" borderId="44" xfId="0" applyNumberFormat="1" applyFont="1" applyFill="1" applyBorder="1" applyAlignment="1">
      <alignment horizontal="center" vertical="center" wrapText="1"/>
    </xf>
    <xf numFmtId="167" fontId="26" fillId="0" borderId="29" xfId="0" applyNumberFormat="1" applyFont="1" applyFill="1" applyBorder="1" applyAlignment="1">
      <alignment horizontal="center" vertical="center" wrapText="1"/>
    </xf>
    <xf numFmtId="167" fontId="26" fillId="0" borderId="31" xfId="0" applyNumberFormat="1" applyFont="1" applyFill="1" applyBorder="1" applyAlignment="1">
      <alignment horizontal="center" vertical="center" wrapText="1"/>
    </xf>
    <xf numFmtId="167" fontId="26" fillId="0" borderId="32" xfId="0" applyNumberFormat="1" applyFont="1" applyFill="1" applyBorder="1" applyAlignment="1">
      <alignment horizontal="center" vertical="center" wrapText="1"/>
    </xf>
    <xf numFmtId="167" fontId="26" fillId="0" borderId="3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166" fontId="25" fillId="0" borderId="0" xfId="0" applyNumberFormat="1" applyFont="1" applyAlignment="1">
      <alignment horizontal="center" wrapText="1"/>
    </xf>
    <xf numFmtId="166" fontId="25" fillId="0" borderId="34" xfId="0" applyNumberFormat="1" applyFont="1" applyBorder="1" applyAlignment="1">
      <alignment horizontal="center" wrapText="1"/>
    </xf>
    <xf numFmtId="3" fontId="39" fillId="0" borderId="44" xfId="0" applyNumberFormat="1" applyFont="1" applyFill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31" fillId="24" borderId="40" xfId="0" applyFont="1" applyFill="1" applyBorder="1" applyAlignment="1">
      <alignment horizontal="center" vertical="center" wrapText="1"/>
    </xf>
    <xf numFmtId="0" fontId="31" fillId="24" borderId="50" xfId="0" applyFont="1" applyFill="1" applyBorder="1" applyAlignment="1">
      <alignment horizontal="center" vertical="center" wrapText="1"/>
    </xf>
    <xf numFmtId="3" fontId="31" fillId="24" borderId="36" xfId="0" applyNumberFormat="1" applyFont="1" applyFill="1" applyBorder="1" applyAlignment="1">
      <alignment horizontal="center" vertical="center" wrapText="1"/>
    </xf>
    <xf numFmtId="0" fontId="31" fillId="24" borderId="51" xfId="0" applyFont="1" applyFill="1" applyBorder="1" applyAlignment="1">
      <alignment horizontal="center" vertical="center" wrapText="1"/>
    </xf>
    <xf numFmtId="3" fontId="31" fillId="24" borderId="27" xfId="0" applyNumberFormat="1" applyFont="1" applyFill="1" applyBorder="1" applyAlignment="1">
      <alignment horizontal="center" vertical="center" wrapText="1"/>
    </xf>
    <xf numFmtId="0" fontId="31" fillId="24" borderId="45" xfId="0" applyFont="1" applyFill="1" applyBorder="1" applyAlignment="1">
      <alignment horizontal="center" vertical="center" wrapText="1"/>
    </xf>
    <xf numFmtId="167" fontId="42" fillId="24" borderId="32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31" fillId="24" borderId="52" xfId="0" applyFont="1" applyFill="1" applyBorder="1" applyAlignment="1">
      <alignment horizontal="center" vertical="center" wrapText="1"/>
    </xf>
    <xf numFmtId="0" fontId="39" fillId="0" borderId="41" xfId="0" applyFont="1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 vertical="center" wrapText="1"/>
    </xf>
    <xf numFmtId="0" fontId="39" fillId="0" borderId="32" xfId="0" applyFont="1" applyFill="1" applyBorder="1" applyAlignment="1">
      <alignment horizontal="center" vertical="center" wrapText="1"/>
    </xf>
    <xf numFmtId="0" fontId="39" fillId="0" borderId="44" xfId="0" applyFont="1" applyFill="1" applyBorder="1" applyAlignment="1">
      <alignment horizontal="center" vertical="center" wrapText="1"/>
    </xf>
    <xf numFmtId="0" fontId="39" fillId="0" borderId="44" xfId="0" applyFont="1" applyBorder="1" applyAlignment="1">
      <alignment horizontal="center" vertical="center" wrapText="1"/>
    </xf>
    <xf numFmtId="4" fontId="45" fillId="0" borderId="34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vertical="center" wrapText="1"/>
    </xf>
    <xf numFmtId="166" fontId="25" fillId="0" borderId="0" xfId="0" applyNumberFormat="1" applyFont="1" applyAlignment="1">
      <alignment horizontal="center" wrapText="1"/>
    </xf>
    <xf numFmtId="166" fontId="25" fillId="0" borderId="0" xfId="0" applyNumberFormat="1" applyFont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24" borderId="1" xfId="0" applyFont="1" applyFill="1" applyBorder="1" applyAlignment="1">
      <alignment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166" fontId="25" fillId="0" borderId="34" xfId="0" applyNumberFormat="1" applyFont="1" applyBorder="1" applyAlignment="1">
      <alignment wrapText="1"/>
    </xf>
    <xf numFmtId="166" fontId="27" fillId="0" borderId="0" xfId="0" applyNumberFormat="1" applyFont="1" applyAlignment="1">
      <alignment vertical="center" wrapText="1"/>
    </xf>
    <xf numFmtId="0" fontId="25" fillId="25" borderId="1" xfId="0" applyFont="1" applyFill="1" applyBorder="1" applyAlignment="1">
      <alignment horizontal="center" vertical="center" wrapText="1"/>
    </xf>
    <xf numFmtId="4" fontId="31" fillId="25" borderId="1" xfId="0" applyNumberFormat="1" applyFont="1" applyFill="1" applyBorder="1" applyAlignment="1">
      <alignment horizontal="center" vertical="center" wrapText="1"/>
    </xf>
    <xf numFmtId="0" fontId="25" fillId="26" borderId="1" xfId="0" applyFont="1" applyFill="1" applyBorder="1" applyAlignment="1">
      <alignment horizontal="center" vertical="center" wrapText="1"/>
    </xf>
    <xf numFmtId="4" fontId="31" fillId="26" borderId="1" xfId="0" applyNumberFormat="1" applyFont="1" applyFill="1" applyBorder="1" applyAlignment="1">
      <alignment horizontal="center" vertical="center" wrapText="1"/>
    </xf>
    <xf numFmtId="0" fontId="39" fillId="0" borderId="53" xfId="0" applyFont="1" applyFill="1" applyBorder="1" applyAlignment="1">
      <alignment horizontal="center" vertical="center" wrapText="1"/>
    </xf>
    <xf numFmtId="0" fontId="39" fillId="24" borderId="44" xfId="0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horizontal="center" vertical="center" wrapText="1"/>
    </xf>
    <xf numFmtId="3" fontId="31" fillId="24" borderId="25" xfId="0" applyNumberFormat="1" applyFont="1" applyFill="1" applyBorder="1" applyAlignment="1">
      <alignment horizontal="center" vertical="center" wrapText="1"/>
    </xf>
    <xf numFmtId="2" fontId="39" fillId="0" borderId="1" xfId="0" applyNumberFormat="1" applyFont="1" applyBorder="1" applyAlignment="1">
      <alignment horizontal="center" vertical="center" wrapText="1"/>
    </xf>
    <xf numFmtId="167" fontId="39" fillId="0" borderId="44" xfId="0" applyNumberFormat="1" applyFont="1" applyFill="1" applyBorder="1" applyAlignment="1">
      <alignment horizontal="center" vertical="center" wrapText="1"/>
    </xf>
    <xf numFmtId="4" fontId="39" fillId="0" borderId="44" xfId="0" applyNumberFormat="1" applyFont="1" applyFill="1" applyBorder="1" applyAlignment="1">
      <alignment horizontal="center" vertical="center" wrapText="1"/>
    </xf>
    <xf numFmtId="4" fontId="41" fillId="0" borderId="44" xfId="0" applyNumberFormat="1" applyFont="1" applyFill="1" applyBorder="1" applyAlignment="1">
      <alignment horizontal="center" vertical="center" wrapText="1"/>
    </xf>
    <xf numFmtId="4" fontId="39" fillId="0" borderId="29" xfId="0" applyNumberFormat="1" applyFont="1" applyFill="1" applyBorder="1" applyAlignment="1">
      <alignment horizontal="center" vertical="center" wrapText="1"/>
    </xf>
    <xf numFmtId="167" fontId="29" fillId="0" borderId="34" xfId="0" applyNumberFormat="1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vertical="center" wrapText="1"/>
    </xf>
    <xf numFmtId="166" fontId="25" fillId="0" borderId="34" xfId="0" applyNumberFormat="1" applyFont="1" applyBorder="1" applyAlignment="1">
      <alignment horizontal="center" wrapText="1"/>
    </xf>
    <xf numFmtId="167" fontId="25" fillId="24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39" fillId="24" borderId="41" xfId="0" applyFont="1" applyFill="1" applyBorder="1" applyAlignment="1">
      <alignment horizontal="right" vertical="center" wrapText="1"/>
    </xf>
    <xf numFmtId="0" fontId="39" fillId="24" borderId="29" xfId="0" applyFont="1" applyFill="1" applyBorder="1" applyAlignment="1">
      <alignment horizontal="right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39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41" fillId="0" borderId="41" xfId="0" applyFont="1" applyFill="1" applyBorder="1" applyAlignment="1">
      <alignment horizontal="right" vertical="center" wrapText="1"/>
    </xf>
    <xf numFmtId="0" fontId="41" fillId="0" borderId="29" xfId="0" applyFont="1" applyFill="1" applyBorder="1" applyAlignment="1">
      <alignment horizontal="right" vertical="center" wrapText="1"/>
    </xf>
    <xf numFmtId="0" fontId="41" fillId="0" borderId="43" xfId="0" applyFont="1" applyFill="1" applyBorder="1" applyAlignment="1">
      <alignment horizontal="right" vertical="center" wrapText="1"/>
    </xf>
    <xf numFmtId="167" fontId="25" fillId="0" borderId="34" xfId="0" applyNumberFormat="1" applyFont="1" applyFill="1" applyBorder="1" applyAlignment="1">
      <alignment horizontal="left" vertical="center" wrapText="1"/>
    </xf>
    <xf numFmtId="166" fontId="25" fillId="0" borderId="0" xfId="0" applyNumberFormat="1" applyFont="1" applyAlignment="1">
      <alignment horizontal="left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167" fontId="26" fillId="0" borderId="19" xfId="0" applyNumberFormat="1" applyFont="1" applyFill="1" applyBorder="1" applyAlignment="1">
      <alignment horizontal="center" vertical="center" wrapText="1"/>
    </xf>
    <xf numFmtId="167" fontId="26" fillId="0" borderId="21" xfId="0" applyNumberFormat="1" applyFont="1" applyFill="1" applyBorder="1" applyAlignment="1">
      <alignment horizontal="center" vertical="center" wrapText="1"/>
    </xf>
    <xf numFmtId="167" fontId="26" fillId="0" borderId="47" xfId="0" applyNumberFormat="1" applyFont="1" applyFill="1" applyBorder="1" applyAlignment="1">
      <alignment horizontal="center" vertical="center" wrapText="1"/>
    </xf>
    <xf numFmtId="167" fontId="26" fillId="0" borderId="22" xfId="0" applyNumberFormat="1" applyFont="1" applyFill="1" applyBorder="1" applyAlignment="1">
      <alignment horizontal="center" vertical="center" wrapText="1"/>
    </xf>
    <xf numFmtId="167" fontId="26" fillId="0" borderId="42" xfId="0" applyNumberFormat="1" applyFont="1" applyFill="1" applyBorder="1" applyAlignment="1">
      <alignment horizontal="center" vertical="center" wrapText="1"/>
    </xf>
    <xf numFmtId="167" fontId="26" fillId="0" borderId="23" xfId="0" applyNumberFormat="1" applyFont="1" applyFill="1" applyBorder="1" applyAlignment="1">
      <alignment horizontal="center" vertical="center" wrapText="1"/>
    </xf>
    <xf numFmtId="167" fontId="26" fillId="0" borderId="48" xfId="0" applyNumberFormat="1" applyFont="1" applyFill="1" applyBorder="1" applyAlignment="1">
      <alignment horizontal="center" vertical="center" wrapText="1"/>
    </xf>
    <xf numFmtId="167" fontId="27" fillId="0" borderId="0" xfId="0" applyNumberFormat="1" applyFont="1" applyFill="1" applyBorder="1" applyAlignment="1">
      <alignment horizontal="left" vertical="center" wrapText="1"/>
    </xf>
    <xf numFmtId="167" fontId="27" fillId="0" borderId="26" xfId="0" applyNumberFormat="1" applyFont="1" applyFill="1" applyBorder="1" applyAlignment="1">
      <alignment horizontal="center" vertical="center" wrapText="1"/>
    </xf>
    <xf numFmtId="167" fontId="27" fillId="0" borderId="28" xfId="0" applyNumberFormat="1" applyFont="1" applyFill="1" applyBorder="1" applyAlignment="1">
      <alignment horizontal="center" vertical="center" wrapText="1"/>
    </xf>
    <xf numFmtId="167" fontId="27" fillId="0" borderId="38" xfId="0" applyNumberFormat="1" applyFont="1" applyFill="1" applyBorder="1" applyAlignment="1">
      <alignment horizontal="center" vertical="center" wrapText="1"/>
    </xf>
    <xf numFmtId="167" fontId="27" fillId="0" borderId="35" xfId="0" applyNumberFormat="1" applyFont="1" applyFill="1" applyBorder="1" applyAlignment="1">
      <alignment horizontal="center" vertical="center" wrapText="1"/>
    </xf>
    <xf numFmtId="167" fontId="27" fillId="0" borderId="18" xfId="0" applyNumberFormat="1" applyFont="1" applyFill="1" applyBorder="1" applyAlignment="1">
      <alignment horizontal="center" vertical="center" wrapText="1"/>
    </xf>
    <xf numFmtId="167" fontId="27" fillId="0" borderId="19" xfId="0" applyNumberFormat="1" applyFont="1" applyFill="1" applyBorder="1" applyAlignment="1">
      <alignment horizontal="center" vertical="center" wrapText="1"/>
    </xf>
    <xf numFmtId="167" fontId="27" fillId="0" borderId="49" xfId="0" applyNumberFormat="1" applyFont="1" applyFill="1" applyBorder="1" applyAlignment="1">
      <alignment horizontal="center" vertical="center" wrapText="1"/>
    </xf>
    <xf numFmtId="167" fontId="27" fillId="0" borderId="47" xfId="0" applyNumberFormat="1" applyFont="1" applyFill="1" applyBorder="1" applyAlignment="1">
      <alignment horizontal="center" vertical="center" wrapText="1"/>
    </xf>
    <xf numFmtId="167" fontId="27" fillId="0" borderId="33" xfId="0" applyNumberFormat="1" applyFont="1" applyFill="1" applyBorder="1" applyAlignment="1">
      <alignment horizontal="center" vertical="center" wrapText="1"/>
    </xf>
    <xf numFmtId="167" fontId="27" fillId="0" borderId="48" xfId="0" applyNumberFormat="1" applyFont="1" applyFill="1" applyBorder="1" applyAlignment="1">
      <alignment horizontal="center" vertical="center" wrapText="1"/>
    </xf>
    <xf numFmtId="167" fontId="27" fillId="0" borderId="41" xfId="0" applyNumberFormat="1" applyFont="1" applyFill="1" applyBorder="1" applyAlignment="1">
      <alignment horizontal="center" vertical="center" wrapText="1"/>
    </xf>
    <xf numFmtId="167" fontId="27" fillId="0" borderId="29" xfId="0" applyNumberFormat="1" applyFont="1" applyFill="1" applyBorder="1" applyAlignment="1">
      <alignment horizontal="center" vertical="center" wrapText="1"/>
    </xf>
    <xf numFmtId="167" fontId="27" fillId="0" borderId="43" xfId="0" applyNumberFormat="1" applyFont="1" applyFill="1" applyBorder="1" applyAlignment="1">
      <alignment horizontal="center" vertical="center" wrapText="1"/>
    </xf>
    <xf numFmtId="167" fontId="49" fillId="0" borderId="0" xfId="0" applyNumberFormat="1" applyFont="1" applyFill="1" applyAlignment="1">
      <alignment horizontal="right" vertical="center" wrapText="1"/>
    </xf>
    <xf numFmtId="0" fontId="49" fillId="0" borderId="0" xfId="0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Users\dsp\Desktop\&#1088;&#1091;&#1082;&#1086;&#1074;&#1086;&#1076;&#1089;&#1090;&#1074;&#1072;%20&#1088;&#1077;&#1075;&#1083;&#1072;&#1084;&#1077;&#1085;&#1090;&#1099;\1%20&#1056;&#1045;&#1050;&#1054;&#1052;&#1045;&#1053;&#1044;&#1040;&#1062;&#1048;&#1048;%20&#1087;&#1086;%20&#1091;&#1095;&#1077;&#1090;&#1091;%20&#1082;&#1072;&#1073;&#1077;&#1083;&#1103;%2026092016\&#1089;&#1076;&#1072;&#1095;&#1072;%20&#1073;&#1088;&#1072;&#1082;&#1072;\2018\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"/>
  <sheetViews>
    <sheetView tabSelected="1" zoomScale="70" zoomScaleNormal="70" zoomScaleSheetLayoutView="87" workbookViewId="0">
      <selection activeCell="I19" sqref="I19"/>
    </sheetView>
  </sheetViews>
  <sheetFormatPr defaultColWidth="9.1796875" defaultRowHeight="15.5" x14ac:dyDescent="0.35"/>
  <cols>
    <col min="1" max="1" width="26.1796875" style="2" customWidth="1"/>
    <col min="2" max="2" width="28.81640625" style="2" customWidth="1"/>
    <col min="3" max="3" width="15" style="2" customWidth="1"/>
    <col min="4" max="4" width="12.453125" style="2" customWidth="1"/>
    <col min="5" max="5" width="48.7265625" style="2" customWidth="1"/>
    <col min="6" max="6" width="23.81640625" style="2" customWidth="1"/>
    <col min="7" max="8" width="20.453125" style="2" customWidth="1"/>
    <col min="9" max="9" width="26.1796875" style="2" customWidth="1"/>
    <col min="10" max="10" width="19.7265625" style="2" customWidth="1"/>
    <col min="11" max="11" width="40.7265625" style="2" customWidth="1"/>
    <col min="12" max="12" width="12.1796875" style="1" customWidth="1"/>
    <col min="13" max="13" width="14.453125" style="3" customWidth="1"/>
    <col min="14" max="14" width="34.81640625" style="1" customWidth="1"/>
    <col min="15" max="15" width="36.26953125" style="1" customWidth="1"/>
    <col min="16" max="16" width="9.1796875" style="1"/>
    <col min="17" max="17" width="22.26953125" style="1" customWidth="1"/>
    <col min="18" max="16384" width="9.1796875" style="1"/>
  </cols>
  <sheetData>
    <row r="1" spans="1:15" ht="22.5" customHeight="1" x14ac:dyDescent="0.35">
      <c r="I1" s="142" t="s">
        <v>94</v>
      </c>
      <c r="J1" s="28"/>
      <c r="O1" s="4"/>
    </row>
    <row r="2" spans="1:15" ht="37.5" customHeight="1" x14ac:dyDescent="0.35">
      <c r="A2" s="101" t="s">
        <v>88</v>
      </c>
      <c r="B2" s="101"/>
      <c r="C2" s="101"/>
      <c r="D2" s="101"/>
      <c r="E2" s="101"/>
      <c r="F2" s="101"/>
      <c r="G2" s="101"/>
      <c r="H2" s="101"/>
      <c r="I2" s="101"/>
      <c r="J2" s="38"/>
      <c r="K2" s="26"/>
      <c r="L2" s="64"/>
      <c r="M2" s="21"/>
      <c r="N2" s="21"/>
      <c r="O2" s="21"/>
    </row>
    <row r="3" spans="1:15" ht="17.25" customHeight="1" x14ac:dyDescent="0.35">
      <c r="A3" s="21"/>
      <c r="B3" s="21"/>
      <c r="C3" s="21"/>
      <c r="D3" s="21"/>
      <c r="E3" s="21"/>
      <c r="F3" s="21"/>
      <c r="G3" s="21"/>
      <c r="H3" s="21"/>
      <c r="I3" s="37" t="s">
        <v>64</v>
      </c>
      <c r="J3" s="21"/>
      <c r="K3" s="21"/>
      <c r="L3" s="21"/>
      <c r="M3" s="21"/>
      <c r="N3" s="21"/>
      <c r="O3" s="21"/>
    </row>
    <row r="4" spans="1:15" ht="21.75" customHeight="1" thickBot="1" x14ac:dyDescent="0.4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31"/>
      <c r="K4" s="31"/>
      <c r="L4" s="31"/>
      <c r="M4" s="31"/>
      <c r="N4" s="31"/>
      <c r="O4" s="31"/>
    </row>
    <row r="5" spans="1:15" ht="52.5" customHeight="1" thickBot="1" x14ac:dyDescent="0.4">
      <c r="A5" s="66" t="s">
        <v>49</v>
      </c>
      <c r="B5" s="67" t="s">
        <v>2</v>
      </c>
      <c r="C5" s="68" t="s">
        <v>4</v>
      </c>
      <c r="D5" s="68" t="s">
        <v>3</v>
      </c>
      <c r="E5" s="89" t="s">
        <v>42</v>
      </c>
      <c r="F5" s="90" t="s">
        <v>60</v>
      </c>
      <c r="G5" s="32" t="s">
        <v>59</v>
      </c>
      <c r="H5" s="69" t="s">
        <v>61</v>
      </c>
      <c r="I5" s="70" t="s">
        <v>50</v>
      </c>
      <c r="J5" s="31"/>
      <c r="K5" s="31"/>
      <c r="L5" s="31"/>
      <c r="M5" s="31"/>
      <c r="N5" s="31"/>
      <c r="O5" s="31"/>
    </row>
    <row r="6" spans="1:15" ht="30" customHeight="1" x14ac:dyDescent="0.35">
      <c r="A6" s="103" t="s">
        <v>91</v>
      </c>
      <c r="B6" s="62" t="s">
        <v>34</v>
      </c>
      <c r="C6" s="57" t="s">
        <v>5</v>
      </c>
      <c r="D6" s="57" t="s">
        <v>0</v>
      </c>
      <c r="E6" s="58" t="s">
        <v>77</v>
      </c>
      <c r="F6" s="59">
        <v>10817</v>
      </c>
      <c r="G6" s="71" t="s">
        <v>41</v>
      </c>
      <c r="H6" s="34" t="e">
        <f>F6*G6</f>
        <v>#VALUE!</v>
      </c>
      <c r="I6" s="107" t="s">
        <v>44</v>
      </c>
      <c r="J6" s="31"/>
      <c r="K6" s="31"/>
      <c r="L6" s="31"/>
      <c r="M6" s="31"/>
      <c r="N6" s="31"/>
      <c r="O6" s="31"/>
    </row>
    <row r="7" spans="1:15" ht="30" customHeight="1" x14ac:dyDescent="0.35">
      <c r="A7" s="103"/>
      <c r="B7" s="55" t="s">
        <v>34</v>
      </c>
      <c r="C7" s="56" t="s">
        <v>5</v>
      </c>
      <c r="D7" s="56" t="s">
        <v>43</v>
      </c>
      <c r="E7" s="60" t="s">
        <v>78</v>
      </c>
      <c r="F7" s="61">
        <v>4333</v>
      </c>
      <c r="G7" s="71" t="s">
        <v>41</v>
      </c>
      <c r="H7" s="33" t="e">
        <f>F7*G7</f>
        <v>#VALUE!</v>
      </c>
      <c r="I7" s="107"/>
      <c r="J7" s="31"/>
      <c r="K7" s="31"/>
      <c r="L7" s="31"/>
      <c r="M7" s="31"/>
      <c r="N7" s="31"/>
      <c r="O7" s="31"/>
    </row>
    <row r="8" spans="1:15" ht="30" customHeight="1" x14ac:dyDescent="0.35">
      <c r="A8" s="103"/>
      <c r="B8" s="55" t="s">
        <v>79</v>
      </c>
      <c r="C8" s="56" t="s">
        <v>5</v>
      </c>
      <c r="D8" s="57" t="s">
        <v>0</v>
      </c>
      <c r="E8" s="60" t="s">
        <v>80</v>
      </c>
      <c r="F8" s="61">
        <v>1874</v>
      </c>
      <c r="G8" s="71" t="s">
        <v>41</v>
      </c>
      <c r="H8" s="33" t="e">
        <f>F8*G8</f>
        <v>#VALUE!</v>
      </c>
      <c r="I8" s="107"/>
      <c r="J8" s="31"/>
      <c r="K8" s="31"/>
      <c r="L8" s="31"/>
      <c r="M8" s="31"/>
      <c r="N8" s="31"/>
      <c r="O8" s="31"/>
    </row>
    <row r="9" spans="1:15" ht="30" customHeight="1" thickBot="1" x14ac:dyDescent="0.4">
      <c r="A9" s="103"/>
      <c r="B9" s="55" t="s">
        <v>34</v>
      </c>
      <c r="C9" s="56" t="s">
        <v>5</v>
      </c>
      <c r="D9" s="56" t="s">
        <v>1</v>
      </c>
      <c r="E9" s="60" t="s">
        <v>81</v>
      </c>
      <c r="F9" s="61">
        <v>2017</v>
      </c>
      <c r="G9" s="71" t="s">
        <v>41</v>
      </c>
      <c r="H9" s="34" t="e">
        <f>F9*G9</f>
        <v>#VALUE!</v>
      </c>
      <c r="I9" s="107"/>
      <c r="J9" s="31"/>
      <c r="K9" s="31"/>
      <c r="L9" s="31"/>
      <c r="M9" s="31"/>
      <c r="N9" s="31"/>
      <c r="O9" s="31"/>
    </row>
    <row r="10" spans="1:15" ht="30" customHeight="1" thickBot="1" x14ac:dyDescent="0.4">
      <c r="A10" s="104"/>
      <c r="B10" s="105" t="s">
        <v>51</v>
      </c>
      <c r="C10" s="106"/>
      <c r="D10" s="106"/>
      <c r="E10" s="106"/>
      <c r="F10" s="94">
        <f>SUM(F6:F9)</f>
        <v>19041</v>
      </c>
      <c r="G10" s="97" t="s">
        <v>10</v>
      </c>
      <c r="H10" s="95" t="e">
        <f>SUM(H6:H9)</f>
        <v>#VALUE!</v>
      </c>
      <c r="I10" s="108"/>
      <c r="J10" s="31"/>
      <c r="K10" s="31"/>
      <c r="L10" s="31"/>
      <c r="M10" s="31"/>
      <c r="N10" s="31"/>
      <c r="O10" s="31"/>
    </row>
    <row r="11" spans="1:15" ht="30" customHeight="1" x14ac:dyDescent="0.35">
      <c r="A11" s="109" t="s">
        <v>62</v>
      </c>
      <c r="B11" s="62" t="s">
        <v>79</v>
      </c>
      <c r="C11" s="57" t="s">
        <v>5</v>
      </c>
      <c r="D11" s="56" t="s">
        <v>0</v>
      </c>
      <c r="E11" s="58" t="s">
        <v>82</v>
      </c>
      <c r="F11" s="59">
        <v>1445</v>
      </c>
      <c r="G11" s="41" t="s">
        <v>41</v>
      </c>
      <c r="H11" s="34" t="e">
        <f>F11*G11</f>
        <v>#VALUE!</v>
      </c>
      <c r="I11" s="112" t="s">
        <v>35</v>
      </c>
      <c r="J11" s="31"/>
      <c r="K11" s="31"/>
      <c r="L11" s="31"/>
      <c r="M11" s="31"/>
      <c r="N11" s="31"/>
      <c r="O11" s="31"/>
    </row>
    <row r="12" spans="1:15" ht="30" customHeight="1" x14ac:dyDescent="0.35">
      <c r="A12" s="110"/>
      <c r="B12" s="62" t="s">
        <v>79</v>
      </c>
      <c r="C12" s="57" t="s">
        <v>5</v>
      </c>
      <c r="D12" s="56" t="s">
        <v>1</v>
      </c>
      <c r="E12" s="58" t="s">
        <v>83</v>
      </c>
      <c r="F12" s="59">
        <v>122</v>
      </c>
      <c r="G12" s="41" t="s">
        <v>41</v>
      </c>
      <c r="H12" s="34" t="e">
        <f>F12*G12</f>
        <v>#VALUE!</v>
      </c>
      <c r="I12" s="112"/>
      <c r="J12" s="31"/>
      <c r="K12" s="31"/>
      <c r="L12" s="31"/>
      <c r="M12" s="31"/>
      <c r="N12" s="31"/>
      <c r="O12" s="31"/>
    </row>
    <row r="13" spans="1:15" ht="30" customHeight="1" x14ac:dyDescent="0.35">
      <c r="A13" s="110"/>
      <c r="B13" s="62" t="s">
        <v>34</v>
      </c>
      <c r="C13" s="57" t="s">
        <v>5</v>
      </c>
      <c r="D13" s="57" t="s">
        <v>0</v>
      </c>
      <c r="E13" s="58" t="s">
        <v>84</v>
      </c>
      <c r="F13" s="59">
        <v>8753</v>
      </c>
      <c r="G13" s="41" t="s">
        <v>41</v>
      </c>
      <c r="H13" s="34" t="e">
        <f>F13*G13</f>
        <v>#VALUE!</v>
      </c>
      <c r="I13" s="112"/>
      <c r="J13" s="31"/>
      <c r="K13" s="31"/>
      <c r="L13" s="31"/>
      <c r="M13" s="31"/>
      <c r="N13" s="31"/>
      <c r="O13" s="31"/>
    </row>
    <row r="14" spans="1:15" ht="30" customHeight="1" x14ac:dyDescent="0.35">
      <c r="A14" s="110"/>
      <c r="B14" s="62" t="s">
        <v>34</v>
      </c>
      <c r="C14" s="57" t="s">
        <v>5</v>
      </c>
      <c r="D14" s="56" t="s">
        <v>1</v>
      </c>
      <c r="E14" s="65" t="s">
        <v>85</v>
      </c>
      <c r="F14" s="61">
        <v>3637</v>
      </c>
      <c r="G14" s="41" t="s">
        <v>41</v>
      </c>
      <c r="H14" s="34" t="e">
        <f>F14*G14</f>
        <v>#VALUE!</v>
      </c>
      <c r="I14" s="112"/>
      <c r="J14" s="31"/>
      <c r="K14" s="31"/>
      <c r="L14" s="31"/>
      <c r="M14" s="31"/>
      <c r="N14" s="31"/>
      <c r="O14" s="31"/>
    </row>
    <row r="15" spans="1:15" ht="30" customHeight="1" thickBot="1" x14ac:dyDescent="0.4">
      <c r="A15" s="110"/>
      <c r="B15" s="55" t="s">
        <v>34</v>
      </c>
      <c r="C15" s="56" t="s">
        <v>5</v>
      </c>
      <c r="D15" s="56" t="s">
        <v>43</v>
      </c>
      <c r="E15" s="91" t="s">
        <v>86</v>
      </c>
      <c r="F15" s="92">
        <v>806</v>
      </c>
      <c r="G15" s="41" t="s">
        <v>41</v>
      </c>
      <c r="H15" s="34" t="e">
        <f>F15*G15</f>
        <v>#VALUE!</v>
      </c>
      <c r="I15" s="107"/>
      <c r="J15" s="31"/>
      <c r="K15" s="31"/>
      <c r="L15" s="31"/>
      <c r="M15" s="31"/>
      <c r="N15" s="31"/>
      <c r="O15" s="31"/>
    </row>
    <row r="16" spans="1:15" ht="21.75" customHeight="1" thickBot="1" x14ac:dyDescent="0.4">
      <c r="A16" s="111"/>
      <c r="B16" s="105" t="s">
        <v>52</v>
      </c>
      <c r="C16" s="106"/>
      <c r="D16" s="106"/>
      <c r="E16" s="106"/>
      <c r="F16" s="54">
        <f>SUM(F11:F15)</f>
        <v>14763</v>
      </c>
      <c r="G16" s="32" t="s">
        <v>10</v>
      </c>
      <c r="H16" s="95" t="e">
        <f>SUM(H11:H15)</f>
        <v>#VALUE!</v>
      </c>
      <c r="I16" s="113"/>
      <c r="J16" s="31"/>
      <c r="K16" s="31"/>
      <c r="L16" s="31"/>
      <c r="M16" s="31"/>
      <c r="N16" s="31"/>
      <c r="O16" s="31"/>
    </row>
    <row r="17" spans="1:15" ht="18.5" thickBot="1" x14ac:dyDescent="0.4">
      <c r="A17" s="114" t="s">
        <v>40</v>
      </c>
      <c r="B17" s="115"/>
      <c r="C17" s="115"/>
      <c r="D17" s="115"/>
      <c r="E17" s="116"/>
      <c r="F17" s="54">
        <f>F10+F16</f>
        <v>33804</v>
      </c>
      <c r="G17" s="35" t="s">
        <v>10</v>
      </c>
      <c r="H17" s="96" t="e">
        <f>H16+H10</f>
        <v>#VALUE!</v>
      </c>
      <c r="I17" s="36" t="s">
        <v>10</v>
      </c>
      <c r="J17" s="22"/>
      <c r="K17" s="22"/>
      <c r="L17" s="22"/>
      <c r="M17" s="24"/>
      <c r="N17" s="25"/>
      <c r="O17" s="27"/>
    </row>
    <row r="18" spans="1:15" ht="25.5" customHeight="1" x14ac:dyDescent="0.35">
      <c r="A18" s="20"/>
      <c r="B18" s="30"/>
      <c r="C18" s="30"/>
      <c r="D18" s="30"/>
      <c r="E18" s="30"/>
      <c r="F18" s="30"/>
      <c r="G18" s="30"/>
      <c r="H18" s="30"/>
      <c r="I18" s="29"/>
      <c r="J18" s="29"/>
      <c r="K18" s="29"/>
      <c r="L18" s="29"/>
      <c r="M18" s="29"/>
      <c r="N18" s="29"/>
      <c r="O18" s="29"/>
    </row>
    <row r="19" spans="1:15" ht="30" x14ac:dyDescent="0.3">
      <c r="B19" s="75" t="s">
        <v>57</v>
      </c>
      <c r="C19" s="100"/>
      <c r="D19" s="100"/>
      <c r="E19" s="51" t="s">
        <v>56</v>
      </c>
      <c r="F19" s="51"/>
      <c r="G19" s="51"/>
      <c r="H19" s="51"/>
      <c r="I19" s="51"/>
    </row>
    <row r="20" spans="1:15" x14ac:dyDescent="0.35">
      <c r="B20" s="3"/>
      <c r="C20" s="99" t="s">
        <v>11</v>
      </c>
      <c r="D20" s="99"/>
      <c r="E20" s="40"/>
      <c r="F20" s="3"/>
      <c r="G20" s="3"/>
      <c r="H20" s="3"/>
    </row>
  </sheetData>
  <mergeCells count="11">
    <mergeCell ref="C20:D20"/>
    <mergeCell ref="C19:D19"/>
    <mergeCell ref="A2:I2"/>
    <mergeCell ref="A4:I4"/>
    <mergeCell ref="A6:A10"/>
    <mergeCell ref="B10:E10"/>
    <mergeCell ref="I6:I10"/>
    <mergeCell ref="A11:A16"/>
    <mergeCell ref="I11:I16"/>
    <mergeCell ref="B16:E16"/>
    <mergeCell ref="A17:E1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1"/>
  <sheetViews>
    <sheetView topLeftCell="D1" zoomScale="90" zoomScaleNormal="90" workbookViewId="0">
      <selection activeCell="K2" sqref="K2"/>
    </sheetView>
  </sheetViews>
  <sheetFormatPr defaultColWidth="9.1796875" defaultRowHeight="15.5" x14ac:dyDescent="0.35"/>
  <cols>
    <col min="1" max="1" width="21.26953125" style="2" customWidth="1"/>
    <col min="2" max="2" width="27.54296875" style="2" customWidth="1"/>
    <col min="3" max="3" width="39.54296875" style="2" customWidth="1"/>
    <col min="4" max="4" width="20.453125" style="2" customWidth="1"/>
    <col min="5" max="5" width="18.81640625" style="2" customWidth="1"/>
    <col min="6" max="6" width="21.7265625" style="2" customWidth="1"/>
    <col min="7" max="7" width="20.7265625" style="2" customWidth="1"/>
    <col min="8" max="8" width="23.7265625" style="2" customWidth="1"/>
    <col min="9" max="9" width="23.26953125" style="1" customWidth="1"/>
    <col min="10" max="10" width="19.81640625" style="3" customWidth="1"/>
    <col min="11" max="11" width="22.26953125" style="1" customWidth="1"/>
    <col min="12" max="12" width="36.26953125" style="1" customWidth="1"/>
    <col min="13" max="13" width="9.1796875" style="1"/>
    <col min="14" max="14" width="22.26953125" style="1" customWidth="1"/>
    <col min="15" max="16384" width="9.1796875" style="1"/>
  </cols>
  <sheetData>
    <row r="2" spans="1:13" ht="22.5" customHeight="1" x14ac:dyDescent="0.35">
      <c r="F2" s="1"/>
      <c r="G2" s="28"/>
      <c r="K2" s="142" t="s">
        <v>93</v>
      </c>
      <c r="L2" s="4"/>
    </row>
    <row r="3" spans="1:13" ht="37.5" customHeight="1" x14ac:dyDescent="0.35">
      <c r="A3" s="101" t="s">
        <v>89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21"/>
    </row>
    <row r="4" spans="1:13" ht="18" x14ac:dyDescent="0.35">
      <c r="A4" s="22"/>
      <c r="B4" s="22"/>
      <c r="C4" s="22"/>
      <c r="D4" s="22"/>
      <c r="E4" s="23"/>
      <c r="F4" s="37"/>
      <c r="G4" s="1"/>
      <c r="H4" s="22"/>
      <c r="I4" s="22"/>
      <c r="J4" s="24"/>
      <c r="K4" s="37" t="s">
        <v>65</v>
      </c>
      <c r="L4" s="72"/>
    </row>
    <row r="5" spans="1:13" ht="33" customHeight="1" x14ac:dyDescent="0.35">
      <c r="A5" s="117" t="s">
        <v>87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72"/>
    </row>
    <row r="6" spans="1:13" ht="100.5" customHeight="1" x14ac:dyDescent="0.35">
      <c r="A6" s="76" t="s">
        <v>48</v>
      </c>
      <c r="B6" s="76" t="s">
        <v>46</v>
      </c>
      <c r="C6" s="76" t="s">
        <v>47</v>
      </c>
      <c r="D6" s="76" t="s">
        <v>68</v>
      </c>
      <c r="E6" s="76" t="s">
        <v>69</v>
      </c>
      <c r="F6" s="85" t="s">
        <v>72</v>
      </c>
      <c r="G6" s="76" t="s">
        <v>70</v>
      </c>
      <c r="H6" s="76" t="s">
        <v>71</v>
      </c>
      <c r="I6" s="87" t="s">
        <v>73</v>
      </c>
      <c r="J6" s="80" t="s">
        <v>74</v>
      </c>
      <c r="K6" s="81" t="s">
        <v>75</v>
      </c>
      <c r="L6" s="72"/>
    </row>
    <row r="7" spans="1:13" ht="18" x14ac:dyDescent="0.3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85">
        <v>6</v>
      </c>
      <c r="G7" s="76">
        <v>7</v>
      </c>
      <c r="H7" s="76">
        <v>8</v>
      </c>
      <c r="I7" s="87">
        <v>9</v>
      </c>
      <c r="J7" s="80">
        <v>10</v>
      </c>
      <c r="K7" s="81">
        <v>11</v>
      </c>
      <c r="L7" s="72"/>
    </row>
    <row r="8" spans="1:13" ht="140.25" customHeight="1" x14ac:dyDescent="0.35">
      <c r="A8" s="77" t="s">
        <v>45</v>
      </c>
      <c r="B8" s="77" t="s">
        <v>41</v>
      </c>
      <c r="C8" s="78" t="s">
        <v>76</v>
      </c>
      <c r="D8" s="79" t="s">
        <v>41</v>
      </c>
      <c r="E8" s="79" t="s">
        <v>41</v>
      </c>
      <c r="F8" s="86" t="e">
        <f>D8*E8</f>
        <v>#VALUE!</v>
      </c>
      <c r="G8" s="79" t="s">
        <v>41</v>
      </c>
      <c r="H8" s="79" t="s">
        <v>41</v>
      </c>
      <c r="I8" s="88" t="e">
        <f>G8*H8</f>
        <v>#VALUE!</v>
      </c>
      <c r="J8" s="82">
        <v>33804</v>
      </c>
      <c r="K8" s="93" t="e">
        <f>F8+I8</f>
        <v>#VALUE!</v>
      </c>
      <c r="L8" s="72"/>
    </row>
    <row r="9" spans="1:13" ht="36" customHeight="1" x14ac:dyDescent="0.35">
      <c r="A9" s="20"/>
      <c r="B9" s="30"/>
      <c r="C9" s="30"/>
      <c r="D9" s="30"/>
      <c r="E9" s="30"/>
      <c r="F9" s="29"/>
      <c r="G9" s="29"/>
      <c r="H9" s="29"/>
      <c r="I9" s="29"/>
      <c r="J9" s="29"/>
      <c r="K9" s="29"/>
      <c r="L9" s="29"/>
    </row>
    <row r="10" spans="1:13" ht="30" x14ac:dyDescent="0.3">
      <c r="B10" s="74" t="s">
        <v>57</v>
      </c>
      <c r="C10" s="83"/>
      <c r="D10" s="51" t="s">
        <v>56</v>
      </c>
      <c r="E10" s="1"/>
      <c r="F10" s="51"/>
      <c r="G10" s="51"/>
      <c r="H10" s="51"/>
      <c r="I10" s="51"/>
      <c r="J10" s="2"/>
      <c r="K10" s="2"/>
      <c r="M10" s="3"/>
    </row>
    <row r="11" spans="1:13" x14ac:dyDescent="0.35">
      <c r="B11" s="3"/>
      <c r="C11" s="73" t="s">
        <v>11</v>
      </c>
      <c r="D11" s="84"/>
      <c r="E11" s="40"/>
      <c r="F11" s="3"/>
      <c r="G11" s="3"/>
      <c r="H11" s="3"/>
      <c r="I11" s="2"/>
      <c r="J11" s="2"/>
      <c r="K11" s="2"/>
      <c r="M11" s="3"/>
    </row>
  </sheetData>
  <mergeCells count="2">
    <mergeCell ref="A5:K5"/>
    <mergeCell ref="A3:K3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3"/>
  <sheetViews>
    <sheetView topLeftCell="C1" zoomScale="85" zoomScaleNormal="85" zoomScaleSheetLayoutView="100" workbookViewId="0">
      <selection activeCell="R1" sqref="R1:S1"/>
    </sheetView>
  </sheetViews>
  <sheetFormatPr defaultColWidth="9.1796875" defaultRowHeight="13" x14ac:dyDescent="0.35"/>
  <cols>
    <col min="1" max="1" width="6.1796875" style="8" customWidth="1"/>
    <col min="2" max="2" width="23.453125" style="8" customWidth="1"/>
    <col min="3" max="3" width="17.81640625" style="8" customWidth="1"/>
    <col min="4" max="4" width="32.26953125" style="8" customWidth="1"/>
    <col min="5" max="5" width="9.1796875" style="8"/>
    <col min="6" max="6" width="20.1796875" style="8" customWidth="1"/>
    <col min="7" max="7" width="23.453125" style="8" customWidth="1"/>
    <col min="8" max="8" width="15" style="8" customWidth="1"/>
    <col min="9" max="9" width="11" style="8" customWidth="1"/>
    <col min="10" max="10" width="11.26953125" style="8" customWidth="1"/>
    <col min="11" max="11" width="21.26953125" style="8" customWidth="1"/>
    <col min="12" max="12" width="12.1796875" style="8" customWidth="1"/>
    <col min="13" max="13" width="10.453125" style="8" customWidth="1"/>
    <col min="14" max="14" width="12" style="8" customWidth="1"/>
    <col min="15" max="15" width="9.1796875" style="8"/>
    <col min="16" max="16" width="10.1796875" style="8" customWidth="1"/>
    <col min="17" max="17" width="9.1796875" style="8"/>
    <col min="18" max="18" width="17.26953125" style="8" customWidth="1"/>
    <col min="19" max="19" width="19" style="8" customWidth="1"/>
    <col min="20" max="16384" width="9.1796875" style="8"/>
  </cols>
  <sheetData>
    <row r="1" spans="1:19" ht="12" customHeight="1" x14ac:dyDescent="0.35">
      <c r="R1" s="141" t="s">
        <v>66</v>
      </c>
      <c r="S1" s="141"/>
    </row>
    <row r="2" spans="1:19" ht="12" customHeight="1" x14ac:dyDescent="0.35">
      <c r="S2" s="10" t="s">
        <v>67</v>
      </c>
    </row>
    <row r="3" spans="1:19" ht="27" customHeight="1" thickBot="1" x14ac:dyDescent="0.4">
      <c r="A3" s="127" t="s">
        <v>90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</row>
    <row r="4" spans="1:19" s="9" customFormat="1" ht="15" customHeight="1" thickBot="1" x14ac:dyDescent="0.4">
      <c r="A4" s="132" t="s">
        <v>32</v>
      </c>
      <c r="B4" s="128" t="s">
        <v>12</v>
      </c>
      <c r="C4" s="128" t="s">
        <v>13</v>
      </c>
      <c r="D4" s="130" t="s">
        <v>6</v>
      </c>
      <c r="E4" s="138" t="s">
        <v>28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40"/>
      <c r="R4" s="134" t="s">
        <v>38</v>
      </c>
      <c r="S4" s="135"/>
    </row>
    <row r="5" spans="1:19" s="9" customFormat="1" ht="52.5" thickBot="1" x14ac:dyDescent="0.4">
      <c r="A5" s="133"/>
      <c r="B5" s="129"/>
      <c r="C5" s="129"/>
      <c r="D5" s="131"/>
      <c r="E5" s="17" t="s">
        <v>17</v>
      </c>
      <c r="F5" s="18" t="s">
        <v>29</v>
      </c>
      <c r="G5" s="18" t="s">
        <v>18</v>
      </c>
      <c r="H5" s="18" t="s">
        <v>19</v>
      </c>
      <c r="I5" s="18" t="s">
        <v>20</v>
      </c>
      <c r="J5" s="18" t="s">
        <v>23</v>
      </c>
      <c r="K5" s="18" t="s">
        <v>21</v>
      </c>
      <c r="L5" s="18" t="s">
        <v>8</v>
      </c>
      <c r="M5" s="18" t="s">
        <v>22</v>
      </c>
      <c r="N5" s="18" t="s">
        <v>9</v>
      </c>
      <c r="O5" s="18" t="s">
        <v>7</v>
      </c>
      <c r="P5" s="18" t="s">
        <v>24</v>
      </c>
      <c r="Q5" s="19" t="s">
        <v>25</v>
      </c>
      <c r="R5" s="136"/>
      <c r="S5" s="137"/>
    </row>
    <row r="6" spans="1:19" ht="91.5" thickBot="1" x14ac:dyDescent="0.4">
      <c r="A6" s="119" t="s">
        <v>54</v>
      </c>
      <c r="B6" s="46" t="s">
        <v>37</v>
      </c>
      <c r="C6" s="46" t="s">
        <v>14</v>
      </c>
      <c r="D6" s="47" t="s">
        <v>33</v>
      </c>
      <c r="E6" s="48" t="s">
        <v>5</v>
      </c>
      <c r="F6" s="49" t="s">
        <v>58</v>
      </c>
      <c r="G6" s="49" t="s">
        <v>58</v>
      </c>
      <c r="H6" s="49" t="s">
        <v>30</v>
      </c>
      <c r="I6" s="49" t="s">
        <v>10</v>
      </c>
      <c r="J6" s="49" t="s">
        <v>31</v>
      </c>
      <c r="K6" s="63" t="s">
        <v>63</v>
      </c>
      <c r="L6" s="49" t="s">
        <v>27</v>
      </c>
      <c r="M6" s="49" t="s">
        <v>26</v>
      </c>
      <c r="N6" s="49" t="s">
        <v>0</v>
      </c>
      <c r="O6" s="49">
        <v>4</v>
      </c>
      <c r="P6" s="49">
        <v>130</v>
      </c>
      <c r="Q6" s="50">
        <v>70</v>
      </c>
      <c r="R6" s="121"/>
      <c r="S6" s="122"/>
    </row>
    <row r="7" spans="1:19" ht="45" customHeight="1" x14ac:dyDescent="0.35">
      <c r="A7" s="119"/>
      <c r="B7" s="42" t="s">
        <v>36</v>
      </c>
      <c r="C7" s="42" t="s">
        <v>15</v>
      </c>
      <c r="D7" s="98" t="s">
        <v>92</v>
      </c>
      <c r="E7" s="43" t="s">
        <v>16</v>
      </c>
      <c r="F7" s="44" t="s">
        <v>16</v>
      </c>
      <c r="G7" s="44" t="s">
        <v>16</v>
      </c>
      <c r="H7" s="44" t="s">
        <v>16</v>
      </c>
      <c r="I7" s="44" t="s">
        <v>16</v>
      </c>
      <c r="J7" s="44" t="s">
        <v>16</v>
      </c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  <c r="P7" s="44" t="s">
        <v>16</v>
      </c>
      <c r="Q7" s="45" t="s">
        <v>16</v>
      </c>
      <c r="R7" s="123"/>
      <c r="S7" s="124"/>
    </row>
    <row r="8" spans="1:19" ht="28.5" customHeight="1" thickBot="1" x14ac:dyDescent="0.4">
      <c r="A8" s="120"/>
      <c r="B8" s="16" t="s">
        <v>39</v>
      </c>
      <c r="C8" s="16" t="s">
        <v>10</v>
      </c>
      <c r="D8" s="15" t="s">
        <v>10</v>
      </c>
      <c r="E8" s="13" t="s">
        <v>16</v>
      </c>
      <c r="F8" s="12" t="s">
        <v>16</v>
      </c>
      <c r="G8" s="12" t="s">
        <v>16</v>
      </c>
      <c r="H8" s="12" t="s">
        <v>16</v>
      </c>
      <c r="I8" s="12" t="s">
        <v>16</v>
      </c>
      <c r="J8" s="12" t="s">
        <v>16</v>
      </c>
      <c r="K8" s="12" t="s">
        <v>16</v>
      </c>
      <c r="L8" s="12" t="s">
        <v>16</v>
      </c>
      <c r="M8" s="12" t="s">
        <v>16</v>
      </c>
      <c r="N8" s="12" t="s">
        <v>16</v>
      </c>
      <c r="O8" s="12" t="s">
        <v>16</v>
      </c>
      <c r="P8" s="12" t="s">
        <v>16</v>
      </c>
      <c r="Q8" s="14" t="s">
        <v>16</v>
      </c>
      <c r="R8" s="125"/>
      <c r="S8" s="126"/>
    </row>
    <row r="12" spans="1:19" ht="30" x14ac:dyDescent="0.3">
      <c r="B12" s="52" t="s">
        <v>55</v>
      </c>
      <c r="C12" s="53"/>
      <c r="D12" s="118" t="s">
        <v>56</v>
      </c>
      <c r="E12" s="118"/>
      <c r="F12" s="118"/>
      <c r="G12" s="11"/>
    </row>
    <row r="13" spans="1:19" ht="15.5" x14ac:dyDescent="0.35">
      <c r="B13" s="3"/>
      <c r="C13" s="39" t="s">
        <v>11</v>
      </c>
      <c r="D13" s="3"/>
      <c r="E13" s="7"/>
      <c r="F13" s="5"/>
      <c r="G13" s="6"/>
    </row>
  </sheetData>
  <mergeCells count="11">
    <mergeCell ref="R1:S1"/>
    <mergeCell ref="D12:F12"/>
    <mergeCell ref="A6:A8"/>
    <mergeCell ref="R6:S8"/>
    <mergeCell ref="A3:S3"/>
    <mergeCell ref="B4:B5"/>
    <mergeCell ref="C4:C5"/>
    <mergeCell ref="D4:D5"/>
    <mergeCell ref="A4:A5"/>
    <mergeCell ref="R4:S5"/>
    <mergeCell ref="E4:Q4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3.1.1Б</vt:lpstr>
      <vt:lpstr>3.1.2Б</vt:lpstr>
      <vt:lpstr>3.2Б</vt:lpstr>
      <vt:lpstr>'3.2Б'!Заголовки_для_печати</vt:lpstr>
      <vt:lpstr>'3.1.1Б'!Область_печати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Хамидулин Саяр Гаярович</cp:lastModifiedBy>
  <cp:lastPrinted>2021-02-24T13:06:07Z</cp:lastPrinted>
  <dcterms:created xsi:type="dcterms:W3CDTF">2017-02-07T06:04:51Z</dcterms:created>
  <dcterms:modified xsi:type="dcterms:W3CDTF">2024-12-24T07:00:03Z</dcterms:modified>
</cp:coreProperties>
</file>