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4\Белкамнефть\281124 КС 4\"/>
    </mc:Choice>
  </mc:AlternateContent>
  <xr:revisionPtr revIDLastSave="0" documentId="13_ncr:1_{25892D27-104C-4795-BC73-4580AD0F3B3A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Лист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2" i="1" l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F62" i="1" l="1"/>
  <c r="H62" i="1" s="1"/>
  <c r="F61" i="1"/>
  <c r="H61" i="1" s="1"/>
  <c r="F60" i="1"/>
  <c r="H60" i="1" s="1"/>
  <c r="F59" i="1"/>
  <c r="H59" i="1" s="1"/>
  <c r="F58" i="1"/>
  <c r="H58" i="1" s="1"/>
  <c r="F57" i="1"/>
  <c r="H57" i="1" s="1"/>
  <c r="F56" i="1"/>
  <c r="H56" i="1" s="1"/>
  <c r="F55" i="1"/>
  <c r="H55" i="1" s="1"/>
  <c r="F54" i="1"/>
  <c r="H54" i="1" s="1"/>
  <c r="F53" i="1"/>
  <c r="H53" i="1" s="1"/>
  <c r="F52" i="1"/>
  <c r="H52" i="1" s="1"/>
  <c r="F51" i="1"/>
  <c r="H51" i="1" s="1"/>
  <c r="F50" i="1"/>
  <c r="H50" i="1" s="1"/>
  <c r="F49" i="1"/>
  <c r="H49" i="1" s="1"/>
  <c r="F48" i="1"/>
  <c r="H48" i="1" s="1"/>
  <c r="F47" i="1"/>
  <c r="H47" i="1" s="1"/>
  <c r="F46" i="1"/>
  <c r="H46" i="1" s="1"/>
  <c r="F45" i="1"/>
  <c r="H45" i="1" s="1"/>
  <c r="F44" i="1"/>
  <c r="H44" i="1" s="1"/>
  <c r="F43" i="1"/>
  <c r="H43" i="1" s="1"/>
  <c r="F42" i="1"/>
  <c r="H42" i="1" s="1"/>
  <c r="F41" i="1"/>
  <c r="H41" i="1" s="1"/>
  <c r="F40" i="1"/>
  <c r="H40" i="1" s="1"/>
  <c r="F39" i="1"/>
  <c r="H39" i="1" s="1"/>
  <c r="F38" i="1"/>
  <c r="H38" i="1" s="1"/>
  <c r="F37" i="1"/>
  <c r="H37" i="1" s="1"/>
  <c r="F35" i="1"/>
  <c r="H35" i="1" s="1"/>
  <c r="F34" i="1"/>
  <c r="H34" i="1" s="1"/>
  <c r="F33" i="1"/>
  <c r="H33" i="1" s="1"/>
  <c r="F32" i="1"/>
  <c r="H32" i="1" s="1"/>
  <c r="F31" i="1"/>
  <c r="H31" i="1" s="1"/>
  <c r="F30" i="1"/>
  <c r="H30" i="1" s="1"/>
  <c r="F29" i="1"/>
  <c r="H29" i="1" s="1"/>
  <c r="F28" i="1"/>
  <c r="H28" i="1" s="1"/>
  <c r="F27" i="1"/>
  <c r="H27" i="1" s="1"/>
  <c r="F26" i="1"/>
  <c r="H26" i="1" s="1"/>
  <c r="F25" i="1"/>
  <c r="H25" i="1" s="1"/>
  <c r="F24" i="1"/>
  <c r="H24" i="1" s="1"/>
  <c r="F23" i="1"/>
  <c r="H23" i="1" s="1"/>
  <c r="F22" i="1"/>
  <c r="H22" i="1" s="1"/>
  <c r="F21" i="1"/>
  <c r="H21" i="1" s="1"/>
  <c r="F20" i="1"/>
  <c r="H20" i="1" s="1"/>
  <c r="F19" i="1"/>
  <c r="H19" i="1" s="1"/>
  <c r="F18" i="1"/>
  <c r="H18" i="1" s="1"/>
  <c r="F17" i="1"/>
  <c r="H17" i="1" s="1"/>
  <c r="F16" i="1"/>
  <c r="H16" i="1" s="1"/>
  <c r="F15" i="1"/>
  <c r="H15" i="1" s="1"/>
  <c r="F14" i="1"/>
  <c r="H14" i="1" s="1"/>
  <c r="F13" i="1"/>
  <c r="H13" i="1" s="1"/>
  <c r="F12" i="1"/>
  <c r="H12" i="1" s="1"/>
  <c r="F11" i="1"/>
  <c r="H11" i="1" s="1"/>
</calcChain>
</file>

<file path=xl/sharedStrings.xml><?xml version="1.0" encoding="utf-8"?>
<sst xmlns="http://schemas.openxmlformats.org/spreadsheetml/2006/main" count="290" uniqueCount="98">
  <si>
    <t>Приложение 4 (тендер 2024г.)</t>
  </si>
  <si>
    <t>Ведомость поставки материалов/оборудования по тендеру</t>
  </si>
  <si>
    <t>Выполнение строительно-монтажных работ по капитальному ремонту трубопроводов системы ППД НГДУ-1</t>
  </si>
  <si>
    <t>ДВ  № 01-2025-2.1.4 от  "01" апреля 2024 г., №01-2</t>
  </si>
  <si>
    <t>№ п/п</t>
  </si>
  <si>
    <t>Наименование материалов/оборудования</t>
  </si>
  <si>
    <t>ед. изм</t>
  </si>
  <si>
    <t>Цена за единицу руб. без НДС</t>
  </si>
  <si>
    <t>Цена за единицу руб. без НДС с учетом доставки</t>
  </si>
  <si>
    <t>Цена за единицу руб. с НДС с учетом доставки</t>
  </si>
  <si>
    <t>Кол-во ВСЕГО</t>
  </si>
  <si>
    <t>Сумма руб. с НДС с учетом доставки</t>
  </si>
  <si>
    <t>Приобретение материалов/ оборудования</t>
  </si>
  <si>
    <t>Наличие у Заказчика (кол-во)</t>
  </si>
  <si>
    <t>Сроки поставки</t>
  </si>
  <si>
    <t>Проект</t>
  </si>
  <si>
    <t>Код НСИ</t>
  </si>
  <si>
    <t>Код ТМЦ</t>
  </si>
  <si>
    <t>ТМЦ</t>
  </si>
  <si>
    <t>Кол-во</t>
  </si>
  <si>
    <t>ЕИ</t>
  </si>
  <si>
    <t>Приме-чание</t>
  </si>
  <si>
    <t>Резерви-рование</t>
  </si>
  <si>
    <t>Поз.</t>
  </si>
  <si>
    <t>Тех. заявка</t>
  </si>
  <si>
    <t>Заявка</t>
  </si>
  <si>
    <t>Поз</t>
  </si>
  <si>
    <t>Заказчиком (кол-во)</t>
  </si>
  <si>
    <t>Подрядчиком (кол-во)</t>
  </si>
  <si>
    <t>2.1.4 ВОДОВОД 89 ОТ ДНС НОВОСЕЛКИ ДО СКВ.1543 L 5190М инв. № 12000111000318 СЕВЕРНЫЙ УЧАСТОК НОВОСЕЛКИНСКОГО НМ Скважина 1543(ДВ № 01-2025-2.1.4 от  "01" апреля 2024 г.)</t>
  </si>
  <si>
    <t>ДВ № 01-2025-2.1.4.</t>
  </si>
  <si>
    <t>ТРУБА СТЕКЛОПЛАСТИКОВАЯ ЛИНЕЙНАЯ РАСТРУБНОЕ СОЕДИНЕНИЕ DN 76ММ PN 15,5 МПА</t>
  </si>
  <si>
    <t>м</t>
  </si>
  <si>
    <t>01.07.2025</t>
  </si>
  <si>
    <t>ОТВОД СТЕКЛОПЛАСТИКОВЫЙ 90ГР DN 76 PN 15,5 МПА</t>
  </si>
  <si>
    <t>шт</t>
  </si>
  <si>
    <t>ТРОЙНИК СТЕКЛОПЛАСТИКОВЫЙ DN 76ММ PN 15,5МПА</t>
  </si>
  <si>
    <t>МУФТА СТЕКЛОПЛАСТИКОВАЯ ЛИНЕЙНАЯ DN 76, PN 20,7 МПА</t>
  </si>
  <si>
    <t>ПАТРУБОК СТЕКЛОПЛАСТИКОВЫЙ ЛИНЕЙНЫЙ НИППЕЛЬ-НИППЕЛЬ L-2М DN 76 PN 15,5 МПА</t>
  </si>
  <si>
    <t>Задвижка 65-210 ЗМС К2 ст.40Х КОФ, шпильки, гайки, прокладки кл.A УХЛ1 ручная</t>
  </si>
  <si>
    <t>компл</t>
  </si>
  <si>
    <t>Песок строительный ГОСТ 8736-14</t>
  </si>
  <si>
    <t>м3</t>
  </si>
  <si>
    <t>Муфта трубная переводник ЗСТ-05.76.001/ЗСТ-05.76.020 76-15.5 под приварку ст.20/стеклопластик</t>
  </si>
  <si>
    <t>РЕМКОМПЛЕКТ СТЕКЛОПЛАСТИКОВЫЙ DN 76ММ PN 15,5МПА</t>
  </si>
  <si>
    <t>СМАЗКА TF-W</t>
  </si>
  <si>
    <t>кг</t>
  </si>
  <si>
    <t>Полимерно-битумный комплект ЛИКТОР-КМ 89</t>
  </si>
  <si>
    <t>Труба металлическая 89x10 ст.20 В с наруж. 2хсл. АКП / внут. эпоксид. покр. ГОСТ 8732-78</t>
  </si>
  <si>
    <t>ОТВОД 90-89Х10-25-СТ20 С ПРИВАРНЫМИ КАТУШКАМИ 250ММ С ВНУТРЕННИМ АНТИКОРРОЗИОННЫМ ПОЛИМЕРНЫМ ЭПОКСИДНЫМ ПОКРЫТИЕМ, ТОЛЩИНОЙ НЕ МЕНЕЕ 350МКМ</t>
  </si>
  <si>
    <t>ЛЕНТА ЛИПКАЯ ПВХ 90Х0,6 ММ ДЛЯ ИЗОЛЯЦИИ ТРУБОПРОВОДОВ</t>
  </si>
  <si>
    <t>ЛЕНТА ПИРМА-З 2,2Х90 ТУ 2245-003-48312016-03</t>
  </si>
  <si>
    <t>битумно-полимерная грунтовка "ПРИЗ"</t>
  </si>
  <si>
    <t>ТРУБА БЕСШОВНАЯ ГОРЯЧЕДЕФОРМИРОВАННАЯ 89Х10 СТ.20 ГОСТ 8732-78 С ВНУТРЕННИМ ЭПОКСИДНЫМ ПОКРЫТИЕМ</t>
  </si>
  <si>
    <t>ВТУЛКА ВНУТРЕННЕЙ ЗАЩИТЫ СВАРНОГО ШВА CPS-89Х10 ТУ 1390-001-09308923-2012 ДЛЯ ТРУБОПРОВОДОВ С АНТИКОРРОЗИОННЫМ ПОКРЫТИЕМ</t>
  </si>
  <si>
    <t>ЮКБ00079203</t>
  </si>
  <si>
    <t>1100077259</t>
  </si>
  <si>
    <t>Втулка ВК-1-89Х10 для внутренней защиты</t>
  </si>
  <si>
    <t>ШТ</t>
  </si>
  <si>
    <t>Всего 36, 1 из наличия.</t>
  </si>
  <si>
    <t>0000141464</t>
  </si>
  <si>
    <t>0001</t>
  </si>
  <si>
    <t>Труба металлическая 325x8 ст.20 В с наруж. 2хсл. УС изол. к.№2 ГОСТ 10704-91/ГОСТ Р 51164-98</t>
  </si>
  <si>
    <t>КОМПЛЕКТ ЛИТКОР КМ (РУИЗ-АРМ) 325х500 ТУ 5772-010-55857963-2009</t>
  </si>
  <si>
    <t>Кольцо опорно-направляющее Спейсер-89/325 защиты трубопровода</t>
  </si>
  <si>
    <t>МАНЖЕТА ГЕРМЕТИЗИРУЮЩАЯ НЕРАЗЪЕМНАЯ MG 89/325 ММ ТУ 2531-004-58330883-2013 С ДВУМЯ ХОМУТАМИ</t>
  </si>
  <si>
    <t>УКРЫТИЕ ЗАЩИТНОЕ МАНЖЕТЫ ГЕРМЕТИЗИРУЮЩЕЙ УЗМГ 89/325 ТУ 2296-006-99173846-2009 В КОМПЛЕКТЕ С ХОМУТАМИ, СТЯЖКАМИ И КРЕПЕЖОМ</t>
  </si>
  <si>
    <t>Труба НКТ группа К 73х5,5мм (б/у для  знаков закрепления трассы водовода)</t>
  </si>
  <si>
    <t>(б/у для  знаков закрепления трассы водовода)</t>
  </si>
  <si>
    <t>Лист стальной 3мм</t>
  </si>
  <si>
    <t>2.1.6 ВОДОВОД Д114 ОТ ДНС "НОВОСЕЛКИ" ДО СКВАЖИНЫ №3007 инв. №120001110000988(ДВ  №01-2025-2.1.6 от  "01" апреля 2024 г.)</t>
  </si>
  <si>
    <t>№01-2025-2.1.6.</t>
  </si>
  <si>
    <t>ТРУБА БЕСШОВНАЯ ГОРЯЧЕДЕФОРМИРОВАННАЯ СТ. 09Г2С 114Х9 ГОСТ 32528-2013 С ВНУТРЕННИМ ЭПОКСИДНЫМ ПОКРЫТИЕМ НЕ МЕНЕЕ 350МКМ</t>
  </si>
  <si>
    <t>01.05.2025</t>
  </si>
  <si>
    <t>Труба металлическая 114x9 ст.09Г2С В с наруж. 2хсл. АКП / внут. эпоксид. покр. ГОСТ 8731-74</t>
  </si>
  <si>
    <t>ОТВОД 90-R1,5-114Х9-СТ.20-PN20 С ПРИВАРНЫМИ КАТУШКАМИ 250ММ, С ВНУТРЕННИМ ЭПОКСИДНЫМ ПОКРЫТИЕМ, ТОЛЩИНОЙ НЕ МЕНЕЕ 350МКМ, ТУ 1390-017-39929189-2016</t>
  </si>
  <si>
    <t>ПЕРЕХОД КОНЦЕНТРИЧЕСКИЙ 114Х10-89Х10-16-20 С ПРИВАРНЫМИ КАТУШКАМИ НЕ МЕНЕЕ 200ММ, С ВНУТРЕННИМ ЭПОКСИДНЫМ ПОКРЫТИЕМ</t>
  </si>
  <si>
    <t>ВТУЛКА ВНУТРЕННЕЙ ЗАЩИТЫ СВАРНОГО ШВА CPS-114Х9 ТУ 1390-001-09308923-2012 ДЛЯ ТРУБОПРОВОДОВ С АНТИКОРРОЗИОННЫМ ПОКРЫТИЕМ</t>
  </si>
  <si>
    <t>МАНЖЕТА ГЕРМЕТИЗИРУЮЩАЯ НЕРАЗЪЕМНАЯ MG 114/325 ММ ТУ 2531-004-58330883-2013 С ДВУМЯ ХОМУТАМИ</t>
  </si>
  <si>
    <t>УКРЫТИЕ ЗАЩИТНОЕ МАНЖЕТЫ ГЕРМЕТИЗИРУЮЩЕЙ УЗМГ 114/325 ТУ 2296-006-99173846-2009 В КОМПЛЕКТЕ С ХОМУТАМИ, СТЯЖКАМИ И КРЕПЕЖОМ</t>
  </si>
  <si>
    <t>Труба СПЛ раструб 100x19 Мпа стеклопластик</t>
  </si>
  <si>
    <t>Отвод СПЛ 90-100x20.7 МПа стеклопластик</t>
  </si>
  <si>
    <t>ТРОЙНИК СТЕКЛОПЛАСТИКОВЫЙ DN 100ММ PN 15,5МПА</t>
  </si>
  <si>
    <t>МУФТА СТЕКЛОПЛАСТИКОВАЯ ЛИНЕЙНАЯ DN 100, PN 20,7 МПА</t>
  </si>
  <si>
    <t>ЮКБ00095806</t>
  </si>
  <si>
    <t>1100079440</t>
  </si>
  <si>
    <t>Муфта СПЛ DN 100 ММ PN 20.7 МПА</t>
  </si>
  <si>
    <t>0000141465</t>
  </si>
  <si>
    <t>Муфта трубная переводник ЗСТ-05.76.001/ЗСТ-05.76.020 100-15.5 под приварку ст.20/стеклопластик</t>
  </si>
  <si>
    <t>ПАТРУБОК СТЕКЛОПЛАСТИКОВЫЙ ЛИНЕЙНЫЙ НИППЕЛЬ-НИППЕЛЬ L-2М DN 100 PN 15,5 МПА</t>
  </si>
  <si>
    <t>РЕМКОМПЛЕКТ СТЕКЛОПЛАСТИКОВЫЙ DN 100ММ PN 15,5МПА</t>
  </si>
  <si>
    <t>Полимерно-битумный комплект ЛИКТОР-КМ 114</t>
  </si>
  <si>
    <t>Битумно-полимерная грунтовка "ПРИЗ"</t>
  </si>
  <si>
    <t xml:space="preserve">Примечание: </t>
  </si>
  <si>
    <t>1. Приобретенные материалы Заказчиком выдаются Подрядчику по давальческой схеме.</t>
  </si>
  <si>
    <t>2. При составлении сметной документации количество материалов необходимо учитывать с коэффициентом расхода, согласно сметных норм.</t>
  </si>
  <si>
    <t xml:space="preserve">3. Стоимость материалов, указанная в данном приложении не учитывает  затраты ПОДРЯДЧИКА по доставке материалов от склада до объекта, кроме инертных материалов.  </t>
  </si>
  <si>
    <t>4. Перед закупом материалов, указанных в приложении 4 в столбце №10 ("Приобретение материалов/ оборудования Подрядчиком"), Подрядчик обязан запросить наличие данных материалов в свободных остатках Заказчика (в ОКО УКС АО "Белкамнефть" им. А.А. Волкова.) и получить их, в случае наличия, на основании соответствующего письма УКС АО "Белкамнефть" им. А.А. Волкова.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</si>
</sst>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;@"/>
    <numFmt numFmtId="165" formatCode="#,##0.00_ ;\-#,##0.00\ "/>
    <numFmt numFmtId="166" formatCode="#,##0.000_ ;\-#,##0.000\ "/>
  </numFmts>
  <fonts count="11" x14ac:knownFonts="1">
    <font>
      <sz val="10"/>
      <name val="Arial"/>
    </font>
    <font>
      <b/>
      <sz val="13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u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66">
    <xf numFmtId="0" fontId="0" fillId="0" borderId="0" xfId="0"/>
    <xf numFmtId="0" fontId="7" fillId="0" borderId="0" xfId="0" applyFont="1" applyFill="1" applyAlignment="1">
      <alignment horizontal="center" vertical="center"/>
    </xf>
    <xf numFmtId="0" fontId="1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NumberFormat="1" applyFont="1" applyFill="1" applyBorder="1"/>
    <xf numFmtId="2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/>
    <xf numFmtId="0" fontId="3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2" fontId="7" fillId="0" borderId="0" xfId="0" applyNumberFormat="1" applyFont="1" applyFill="1" applyAlignment="1">
      <alignment horizontal="center" vertical="center"/>
    </xf>
    <xf numFmtId="0" fontId="7" fillId="0" borderId="0" xfId="0" applyFont="1" applyFill="1"/>
    <xf numFmtId="2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1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vertical="top"/>
    </xf>
    <xf numFmtId="0" fontId="2" fillId="0" borderId="0" xfId="0" applyNumberFormat="1" applyFont="1" applyFill="1" applyAlignment="1">
      <alignment horizontal="left" vertical="center"/>
    </xf>
    <xf numFmtId="49" fontId="6" fillId="0" borderId="0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top" wrapText="1"/>
    </xf>
    <xf numFmtId="49" fontId="10" fillId="0" borderId="4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 wrapText="1"/>
    </xf>
    <xf numFmtId="166" fontId="10" fillId="0" borderId="2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Y70"/>
  <sheetViews>
    <sheetView tabSelected="1" workbookViewId="0">
      <selection activeCell="E7" sqref="E7:E8"/>
    </sheetView>
  </sheetViews>
  <sheetFormatPr defaultRowHeight="14" outlineLevelCol="1" x14ac:dyDescent="0.3"/>
  <cols>
    <col min="1" max="1" width="7.26953125" style="19" customWidth="1"/>
    <col min="2" max="2" width="55.7265625" style="17" customWidth="1"/>
    <col min="3" max="3" width="7.7265625" style="15" customWidth="1"/>
    <col min="4" max="4" width="12.54296875" style="16" customWidth="1" outlineLevel="1"/>
    <col min="5" max="5" width="12.54296875" style="1" customWidth="1" outlineLevel="1"/>
    <col min="6" max="6" width="12.54296875" style="17" customWidth="1" outlineLevel="1"/>
    <col min="7" max="7" width="10.54296875" style="18" customWidth="1"/>
    <col min="8" max="8" width="14.26953125" style="17" customWidth="1" outlineLevel="1"/>
    <col min="9" max="9" width="13.7265625" style="17" customWidth="1"/>
    <col min="10" max="10" width="14.453125" style="1" customWidth="1"/>
    <col min="11" max="11" width="11.54296875" style="17" customWidth="1"/>
    <col min="12" max="12" width="10.26953125" style="19" bestFit="1" customWidth="1"/>
    <col min="13" max="13" width="10.26953125" style="19" hidden="1" customWidth="1" outlineLevel="1"/>
    <col min="14" max="14" width="14" style="19" hidden="1" customWidth="1" outlineLevel="1"/>
    <col min="15" max="15" width="11.26953125" style="19" hidden="1" customWidth="1" outlineLevel="1"/>
    <col min="16" max="16" width="26" style="19" hidden="1" customWidth="1" outlineLevel="1"/>
    <col min="17" max="17" width="8.7265625" style="19" hidden="1" customWidth="1" outlineLevel="1"/>
    <col min="18" max="18" width="5.453125" style="19" hidden="1" customWidth="1" outlineLevel="1"/>
    <col min="19" max="19" width="10.453125" style="19" hidden="1" customWidth="1" outlineLevel="1"/>
    <col min="20" max="20" width="9.54296875" style="19" hidden="1" customWidth="1" outlineLevel="1"/>
    <col min="21" max="21" width="5.26953125" style="19" hidden="1" customWidth="1" outlineLevel="1"/>
    <col min="22" max="22" width="9.7265625" style="19" hidden="1" customWidth="1" outlineLevel="1"/>
    <col min="23" max="23" width="5.26953125" style="19" hidden="1" customWidth="1" outlineLevel="1"/>
    <col min="24" max="24" width="11.26953125" style="19" hidden="1" customWidth="1" outlineLevel="1"/>
    <col min="25" max="25" width="5.26953125" style="19" hidden="1" customWidth="1"/>
    <col min="26" max="26" width="0" hidden="1" customWidth="1"/>
  </cols>
  <sheetData>
    <row r="1" spans="1:25" ht="16.5" x14ac:dyDescent="0.3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1:25" ht="16.5" x14ac:dyDescent="0.35">
      <c r="A2" s="2" t="s">
        <v>1</v>
      </c>
    </row>
    <row r="3" spans="1:25" ht="36" customHeight="1" x14ac:dyDescent="0.3">
      <c r="A3" s="26" t="s">
        <v>2</v>
      </c>
    </row>
    <row r="4" spans="1:25" ht="16.5" x14ac:dyDescent="0.3">
      <c r="A4" s="26" t="s">
        <v>3</v>
      </c>
      <c r="C4" s="26"/>
      <c r="E4" s="26"/>
      <c r="G4" s="26"/>
    </row>
    <row r="5" spans="1:25" ht="16.5" x14ac:dyDescent="0.3">
      <c r="B5" s="24"/>
      <c r="C5" s="25"/>
      <c r="D5" s="24"/>
      <c r="E5" s="24"/>
      <c r="F5" s="24"/>
      <c r="G5" s="24"/>
      <c r="H5" s="24"/>
      <c r="I5" s="24"/>
      <c r="J5" s="24"/>
      <c r="K5" s="24"/>
      <c r="L5" s="24"/>
      <c r="S5" s="1"/>
      <c r="T5" s="27"/>
      <c r="U5" s="27"/>
      <c r="V5" s="27"/>
      <c r="W5" s="27"/>
      <c r="X5" s="27"/>
    </row>
    <row r="6" spans="1:25" ht="5.25" customHeight="1" x14ac:dyDescent="0.35">
      <c r="A6" s="2"/>
      <c r="S6" s="1"/>
    </row>
    <row r="7" spans="1:25" ht="37.5" customHeight="1" x14ac:dyDescent="0.25">
      <c r="A7" s="56" t="s">
        <v>4</v>
      </c>
      <c r="B7" s="57" t="s">
        <v>5</v>
      </c>
      <c r="C7" s="56" t="s">
        <v>6</v>
      </c>
      <c r="D7" s="59" t="s">
        <v>7</v>
      </c>
      <c r="E7" s="60" t="s">
        <v>8</v>
      </c>
      <c r="F7" s="56" t="s">
        <v>9</v>
      </c>
      <c r="G7" s="61" t="s">
        <v>10</v>
      </c>
      <c r="H7" s="56" t="s">
        <v>11</v>
      </c>
      <c r="I7" s="56" t="s">
        <v>12</v>
      </c>
      <c r="J7" s="56"/>
      <c r="K7" s="56" t="s">
        <v>13</v>
      </c>
      <c r="L7" s="56" t="s">
        <v>14</v>
      </c>
      <c r="M7" s="54" t="s">
        <v>15</v>
      </c>
      <c r="N7" s="54" t="s">
        <v>16</v>
      </c>
      <c r="O7" s="54" t="s">
        <v>17</v>
      </c>
      <c r="P7" s="54" t="s">
        <v>18</v>
      </c>
      <c r="Q7" s="54" t="s">
        <v>19</v>
      </c>
      <c r="R7" s="54" t="s">
        <v>20</v>
      </c>
      <c r="S7" s="54" t="s">
        <v>21</v>
      </c>
      <c r="T7" s="54" t="s">
        <v>22</v>
      </c>
      <c r="U7" s="54" t="s">
        <v>23</v>
      </c>
      <c r="V7" s="54" t="s">
        <v>24</v>
      </c>
      <c r="W7" s="54" t="s">
        <v>23</v>
      </c>
      <c r="X7" s="54" t="s">
        <v>25</v>
      </c>
      <c r="Y7" s="54" t="s">
        <v>26</v>
      </c>
    </row>
    <row r="8" spans="1:25" ht="38.25" customHeight="1" x14ac:dyDescent="0.25">
      <c r="A8" s="56"/>
      <c r="B8" s="58"/>
      <c r="C8" s="56"/>
      <c r="D8" s="59"/>
      <c r="E8" s="60"/>
      <c r="F8" s="56"/>
      <c r="G8" s="61"/>
      <c r="H8" s="56"/>
      <c r="I8" s="35" t="s">
        <v>27</v>
      </c>
      <c r="J8" s="35" t="s">
        <v>28</v>
      </c>
      <c r="K8" s="56"/>
      <c r="L8" s="56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</row>
    <row r="9" spans="1:25" x14ac:dyDescent="0.25">
      <c r="A9" s="3">
        <v>1</v>
      </c>
      <c r="B9" s="35">
        <v>2</v>
      </c>
      <c r="C9" s="3">
        <v>3</v>
      </c>
      <c r="D9" s="35">
        <v>4</v>
      </c>
      <c r="E9" s="3">
        <v>5</v>
      </c>
      <c r="F9" s="35">
        <v>6</v>
      </c>
      <c r="G9" s="3">
        <v>7</v>
      </c>
      <c r="H9" s="35">
        <v>8</v>
      </c>
      <c r="I9" s="3">
        <v>9</v>
      </c>
      <c r="J9" s="35">
        <v>10</v>
      </c>
      <c r="K9" s="3">
        <v>11</v>
      </c>
      <c r="L9" s="35">
        <v>12</v>
      </c>
      <c r="M9" s="3">
        <v>13</v>
      </c>
      <c r="N9" s="35">
        <v>14</v>
      </c>
      <c r="O9" s="3">
        <v>15</v>
      </c>
      <c r="P9" s="35">
        <v>16</v>
      </c>
      <c r="Q9" s="3">
        <v>17</v>
      </c>
      <c r="R9" s="35">
        <v>18</v>
      </c>
      <c r="S9" s="3">
        <v>19</v>
      </c>
      <c r="T9" s="35">
        <v>20</v>
      </c>
      <c r="U9" s="3">
        <v>21</v>
      </c>
      <c r="V9" s="35">
        <v>22</v>
      </c>
      <c r="W9" s="3">
        <v>23</v>
      </c>
      <c r="X9" s="35">
        <v>24</v>
      </c>
      <c r="Y9" s="3">
        <v>25</v>
      </c>
    </row>
    <row r="10" spans="1:25" ht="85.5" customHeight="1" x14ac:dyDescent="0.25">
      <c r="A10" s="42">
        <v>1</v>
      </c>
      <c r="B10" s="36" t="s">
        <v>29</v>
      </c>
      <c r="C10" s="37"/>
      <c r="D10" s="37"/>
      <c r="E10" s="37"/>
      <c r="F10" s="38"/>
      <c r="G10" s="38"/>
      <c r="H10" s="37"/>
      <c r="I10" s="37"/>
      <c r="J10" s="37"/>
      <c r="K10" s="37"/>
      <c r="L10" s="39"/>
      <c r="M10" s="40" t="s">
        <v>30</v>
      </c>
      <c r="N10" s="31"/>
      <c r="O10" s="31"/>
      <c r="P10" s="32"/>
      <c r="Q10" s="41"/>
      <c r="R10" s="32"/>
      <c r="S10" s="33"/>
      <c r="T10" s="33"/>
      <c r="U10" s="33"/>
      <c r="V10" s="33"/>
      <c r="W10" s="33"/>
      <c r="X10" s="33"/>
      <c r="Y10" s="34"/>
    </row>
    <row r="11" spans="1:25" ht="26" x14ac:dyDescent="0.25">
      <c r="A11" s="44">
        <v>2</v>
      </c>
      <c r="B11" s="45" t="s">
        <v>31</v>
      </c>
      <c r="C11" s="46" t="s">
        <v>32</v>
      </c>
      <c r="D11" s="51">
        <f>E11</f>
        <v>2900</v>
      </c>
      <c r="E11" s="50">
        <v>2900</v>
      </c>
      <c r="F11" s="48">
        <f t="shared" ref="F11:F35" si="0">E11*1.2</f>
        <v>3480</v>
      </c>
      <c r="G11" s="52">
        <v>900</v>
      </c>
      <c r="H11" s="48">
        <f t="shared" ref="H11:H35" si="1">F11*G11</f>
        <v>3132000</v>
      </c>
      <c r="I11" s="52">
        <v>900</v>
      </c>
      <c r="J11" s="52"/>
      <c r="K11" s="52"/>
      <c r="L11" s="49" t="s">
        <v>33</v>
      </c>
      <c r="M11" s="45" t="s">
        <v>30</v>
      </c>
      <c r="N11" s="43"/>
      <c r="O11" s="43"/>
      <c r="P11" s="43"/>
      <c r="Q11" s="53"/>
      <c r="R11" s="43"/>
      <c r="S11" s="47"/>
      <c r="T11" s="47"/>
      <c r="U11" s="47"/>
      <c r="V11" s="43"/>
      <c r="W11" s="43"/>
      <c r="X11" s="47"/>
      <c r="Y11" s="47"/>
    </row>
    <row r="12" spans="1:25" ht="26" x14ac:dyDescent="0.25">
      <c r="A12" s="44">
        <v>3</v>
      </c>
      <c r="B12" s="45" t="s">
        <v>34</v>
      </c>
      <c r="C12" s="46" t="s">
        <v>35</v>
      </c>
      <c r="D12" s="51">
        <f t="shared" ref="D12:D62" si="2">E12</f>
        <v>8380</v>
      </c>
      <c r="E12" s="50">
        <v>8380</v>
      </c>
      <c r="F12" s="48">
        <f t="shared" si="0"/>
        <v>10056</v>
      </c>
      <c r="G12" s="52">
        <v>4</v>
      </c>
      <c r="H12" s="48">
        <f t="shared" si="1"/>
        <v>40224</v>
      </c>
      <c r="I12" s="52">
        <v>4</v>
      </c>
      <c r="J12" s="52"/>
      <c r="K12" s="52"/>
      <c r="L12" s="49" t="s">
        <v>33</v>
      </c>
      <c r="M12" s="45" t="s">
        <v>30</v>
      </c>
      <c r="N12" s="43"/>
      <c r="O12" s="43"/>
      <c r="P12" s="43"/>
      <c r="Q12" s="53"/>
      <c r="R12" s="43"/>
      <c r="S12" s="47"/>
      <c r="T12" s="47"/>
      <c r="U12" s="47"/>
      <c r="V12" s="43"/>
      <c r="W12" s="43"/>
      <c r="X12" s="47"/>
      <c r="Y12" s="47"/>
    </row>
    <row r="13" spans="1:25" ht="26" x14ac:dyDescent="0.25">
      <c r="A13" s="44">
        <v>4</v>
      </c>
      <c r="B13" s="45" t="s">
        <v>36</v>
      </c>
      <c r="C13" s="46" t="s">
        <v>35</v>
      </c>
      <c r="D13" s="51">
        <f t="shared" si="2"/>
        <v>13500</v>
      </c>
      <c r="E13" s="50">
        <v>13500</v>
      </c>
      <c r="F13" s="48">
        <f t="shared" si="0"/>
        <v>16200</v>
      </c>
      <c r="G13" s="52">
        <v>1</v>
      </c>
      <c r="H13" s="48">
        <f t="shared" si="1"/>
        <v>16200</v>
      </c>
      <c r="I13" s="52">
        <v>1</v>
      </c>
      <c r="J13" s="52"/>
      <c r="K13" s="52"/>
      <c r="L13" s="49" t="s">
        <v>33</v>
      </c>
      <c r="M13" s="45" t="s">
        <v>30</v>
      </c>
      <c r="N13" s="43"/>
      <c r="O13" s="43"/>
      <c r="P13" s="43"/>
      <c r="Q13" s="53"/>
      <c r="R13" s="43"/>
      <c r="S13" s="47"/>
      <c r="T13" s="47"/>
      <c r="U13" s="47"/>
      <c r="V13" s="43"/>
      <c r="W13" s="43"/>
      <c r="X13" s="47"/>
      <c r="Y13" s="47"/>
    </row>
    <row r="14" spans="1:25" ht="26" x14ac:dyDescent="0.25">
      <c r="A14" s="44">
        <v>5</v>
      </c>
      <c r="B14" s="45" t="s">
        <v>37</v>
      </c>
      <c r="C14" s="46" t="s">
        <v>35</v>
      </c>
      <c r="D14" s="51">
        <f t="shared" si="2"/>
        <v>3100</v>
      </c>
      <c r="E14" s="50">
        <v>3100</v>
      </c>
      <c r="F14" s="48">
        <f t="shared" si="0"/>
        <v>3720</v>
      </c>
      <c r="G14" s="52">
        <v>4</v>
      </c>
      <c r="H14" s="48">
        <f t="shared" si="1"/>
        <v>14880</v>
      </c>
      <c r="I14" s="52">
        <v>4</v>
      </c>
      <c r="J14" s="52"/>
      <c r="K14" s="52"/>
      <c r="L14" s="49" t="s">
        <v>33</v>
      </c>
      <c r="M14" s="45" t="s">
        <v>30</v>
      </c>
      <c r="N14" s="43"/>
      <c r="O14" s="43"/>
      <c r="P14" s="43"/>
      <c r="Q14" s="53"/>
      <c r="R14" s="43"/>
      <c r="S14" s="47"/>
      <c r="T14" s="47"/>
      <c r="U14" s="47"/>
      <c r="V14" s="43"/>
      <c r="W14" s="43"/>
      <c r="X14" s="47"/>
      <c r="Y14" s="47"/>
    </row>
    <row r="15" spans="1:25" ht="26" x14ac:dyDescent="0.25">
      <c r="A15" s="44">
        <v>6</v>
      </c>
      <c r="B15" s="45" t="s">
        <v>38</v>
      </c>
      <c r="C15" s="46" t="s">
        <v>35</v>
      </c>
      <c r="D15" s="51">
        <f t="shared" si="2"/>
        <v>11520</v>
      </c>
      <c r="E15" s="50">
        <v>11520</v>
      </c>
      <c r="F15" s="48">
        <f t="shared" si="0"/>
        <v>13824</v>
      </c>
      <c r="G15" s="52">
        <v>8</v>
      </c>
      <c r="H15" s="48">
        <f t="shared" si="1"/>
        <v>110592</v>
      </c>
      <c r="I15" s="52">
        <v>8</v>
      </c>
      <c r="J15" s="52"/>
      <c r="K15" s="52"/>
      <c r="L15" s="49" t="s">
        <v>33</v>
      </c>
      <c r="M15" s="45" t="s">
        <v>30</v>
      </c>
      <c r="N15" s="43"/>
      <c r="O15" s="43"/>
      <c r="P15" s="43"/>
      <c r="Q15" s="53"/>
      <c r="R15" s="43"/>
      <c r="S15" s="47"/>
      <c r="T15" s="47"/>
      <c r="U15" s="47"/>
      <c r="V15" s="43"/>
      <c r="W15" s="43"/>
      <c r="X15" s="47"/>
      <c r="Y15" s="47"/>
    </row>
    <row r="16" spans="1:25" ht="26" x14ac:dyDescent="0.25">
      <c r="A16" s="44">
        <v>7</v>
      </c>
      <c r="B16" s="45" t="s">
        <v>39</v>
      </c>
      <c r="C16" s="46" t="s">
        <v>40</v>
      </c>
      <c r="D16" s="51">
        <f t="shared" si="2"/>
        <v>76000</v>
      </c>
      <c r="E16" s="50">
        <v>76000</v>
      </c>
      <c r="F16" s="48">
        <f t="shared" si="0"/>
        <v>91200</v>
      </c>
      <c r="G16" s="52">
        <v>4</v>
      </c>
      <c r="H16" s="48">
        <f t="shared" si="1"/>
        <v>364800</v>
      </c>
      <c r="I16" s="52">
        <v>4</v>
      </c>
      <c r="J16" s="52"/>
      <c r="K16" s="52"/>
      <c r="L16" s="49" t="s">
        <v>33</v>
      </c>
      <c r="M16" s="45" t="s">
        <v>30</v>
      </c>
      <c r="N16" s="43"/>
      <c r="O16" s="43"/>
      <c r="P16" s="43"/>
      <c r="Q16" s="53"/>
      <c r="R16" s="43"/>
      <c r="S16" s="47"/>
      <c r="T16" s="47"/>
      <c r="U16" s="47"/>
      <c r="V16" s="43"/>
      <c r="W16" s="43"/>
      <c r="X16" s="47"/>
      <c r="Y16" s="47"/>
    </row>
    <row r="17" spans="1:25" ht="26" x14ac:dyDescent="0.25">
      <c r="A17" s="44">
        <v>8</v>
      </c>
      <c r="B17" s="45" t="s">
        <v>41</v>
      </c>
      <c r="C17" s="46" t="s">
        <v>42</v>
      </c>
      <c r="D17" s="51">
        <f t="shared" si="2"/>
        <v>1050</v>
      </c>
      <c r="E17" s="50">
        <v>1050</v>
      </c>
      <c r="F17" s="48">
        <f t="shared" si="0"/>
        <v>1260</v>
      </c>
      <c r="G17" s="52">
        <v>519</v>
      </c>
      <c r="H17" s="48">
        <f t="shared" si="1"/>
        <v>653940</v>
      </c>
      <c r="I17" s="52">
        <v>519</v>
      </c>
      <c r="J17" s="52"/>
      <c r="K17" s="52"/>
      <c r="L17" s="49" t="s">
        <v>33</v>
      </c>
      <c r="M17" s="45" t="s">
        <v>30</v>
      </c>
      <c r="N17" s="43"/>
      <c r="O17" s="43"/>
      <c r="P17" s="43"/>
      <c r="Q17" s="53"/>
      <c r="R17" s="43"/>
      <c r="S17" s="47"/>
      <c r="T17" s="47"/>
      <c r="U17" s="47"/>
      <c r="V17" s="43"/>
      <c r="W17" s="43"/>
      <c r="X17" s="47"/>
      <c r="Y17" s="47"/>
    </row>
    <row r="18" spans="1:25" ht="26" x14ac:dyDescent="0.25">
      <c r="A18" s="44">
        <v>9</v>
      </c>
      <c r="B18" s="45" t="s">
        <v>43</v>
      </c>
      <c r="C18" s="46" t="s">
        <v>35</v>
      </c>
      <c r="D18" s="51">
        <f t="shared" si="2"/>
        <v>66500</v>
      </c>
      <c r="E18" s="50">
        <v>66500</v>
      </c>
      <c r="F18" s="48">
        <f t="shared" si="0"/>
        <v>79800</v>
      </c>
      <c r="G18" s="52">
        <v>6</v>
      </c>
      <c r="H18" s="48">
        <f t="shared" si="1"/>
        <v>478800</v>
      </c>
      <c r="I18" s="52">
        <v>6</v>
      </c>
      <c r="J18" s="52"/>
      <c r="K18" s="52"/>
      <c r="L18" s="49" t="s">
        <v>33</v>
      </c>
      <c r="M18" s="45" t="s">
        <v>30</v>
      </c>
      <c r="N18" s="43"/>
      <c r="O18" s="43"/>
      <c r="P18" s="43"/>
      <c r="Q18" s="53"/>
      <c r="R18" s="43"/>
      <c r="S18" s="47"/>
      <c r="T18" s="47"/>
      <c r="U18" s="47"/>
      <c r="V18" s="43"/>
      <c r="W18" s="43"/>
      <c r="X18" s="47"/>
      <c r="Y18" s="47"/>
    </row>
    <row r="19" spans="1:25" ht="26" x14ac:dyDescent="0.25">
      <c r="A19" s="44">
        <v>10</v>
      </c>
      <c r="B19" s="45" t="s">
        <v>44</v>
      </c>
      <c r="C19" s="46" t="s">
        <v>35</v>
      </c>
      <c r="D19" s="51">
        <f t="shared" si="2"/>
        <v>30780</v>
      </c>
      <c r="E19" s="50">
        <v>30780</v>
      </c>
      <c r="F19" s="48">
        <f t="shared" si="0"/>
        <v>36936</v>
      </c>
      <c r="G19" s="52">
        <v>1</v>
      </c>
      <c r="H19" s="48">
        <f t="shared" si="1"/>
        <v>36936</v>
      </c>
      <c r="I19" s="52">
        <v>1</v>
      </c>
      <c r="J19" s="52"/>
      <c r="K19" s="52"/>
      <c r="L19" s="49" t="s">
        <v>33</v>
      </c>
      <c r="M19" s="45" t="s">
        <v>30</v>
      </c>
      <c r="N19" s="43"/>
      <c r="O19" s="43"/>
      <c r="P19" s="43"/>
      <c r="Q19" s="53"/>
      <c r="R19" s="43"/>
      <c r="S19" s="47"/>
      <c r="T19" s="47"/>
      <c r="U19" s="47"/>
      <c r="V19" s="43"/>
      <c r="W19" s="43"/>
      <c r="X19" s="47"/>
      <c r="Y19" s="47"/>
    </row>
    <row r="20" spans="1:25" ht="26" x14ac:dyDescent="0.25">
      <c r="A20" s="44">
        <v>11</v>
      </c>
      <c r="B20" s="45" t="s">
        <v>45</v>
      </c>
      <c r="C20" s="46" t="s">
        <v>46</v>
      </c>
      <c r="D20" s="51">
        <f t="shared" si="2"/>
        <v>4200</v>
      </c>
      <c r="E20" s="50">
        <v>4200</v>
      </c>
      <c r="F20" s="48">
        <f t="shared" si="0"/>
        <v>5040</v>
      </c>
      <c r="G20" s="52">
        <v>4.5</v>
      </c>
      <c r="H20" s="48">
        <f t="shared" si="1"/>
        <v>22680</v>
      </c>
      <c r="I20" s="52"/>
      <c r="J20" s="52">
        <v>4.5</v>
      </c>
      <c r="K20" s="52"/>
      <c r="L20" s="49" t="s">
        <v>33</v>
      </c>
      <c r="M20" s="45" t="s">
        <v>30</v>
      </c>
      <c r="N20" s="43"/>
      <c r="O20" s="43"/>
      <c r="P20" s="43"/>
      <c r="Q20" s="53"/>
      <c r="R20" s="43"/>
      <c r="S20" s="47"/>
      <c r="T20" s="47"/>
      <c r="U20" s="47"/>
      <c r="V20" s="43"/>
      <c r="W20" s="43"/>
      <c r="X20" s="47"/>
      <c r="Y20" s="47"/>
    </row>
    <row r="21" spans="1:25" ht="26" x14ac:dyDescent="0.25">
      <c r="A21" s="44">
        <v>12</v>
      </c>
      <c r="B21" s="45" t="s">
        <v>47</v>
      </c>
      <c r="C21" s="46" t="s">
        <v>40</v>
      </c>
      <c r="D21" s="51">
        <f t="shared" si="2"/>
        <v>391</v>
      </c>
      <c r="E21" s="50">
        <v>391</v>
      </c>
      <c r="F21" s="48">
        <f t="shared" si="0"/>
        <v>469.2</v>
      </c>
      <c r="G21" s="52">
        <v>25</v>
      </c>
      <c r="H21" s="48">
        <f t="shared" si="1"/>
        <v>11730</v>
      </c>
      <c r="I21" s="52"/>
      <c r="J21" s="52">
        <v>25</v>
      </c>
      <c r="K21" s="52"/>
      <c r="L21" s="49" t="s">
        <v>33</v>
      </c>
      <c r="M21" s="45" t="s">
        <v>30</v>
      </c>
      <c r="N21" s="43"/>
      <c r="O21" s="43"/>
      <c r="P21" s="43"/>
      <c r="Q21" s="53"/>
      <c r="R21" s="43"/>
      <c r="S21" s="47"/>
      <c r="T21" s="47"/>
      <c r="U21" s="47"/>
      <c r="V21" s="43"/>
      <c r="W21" s="43"/>
      <c r="X21" s="47"/>
      <c r="Y21" s="47"/>
    </row>
    <row r="22" spans="1:25" ht="26" x14ac:dyDescent="0.25">
      <c r="A22" s="44">
        <v>13</v>
      </c>
      <c r="B22" s="45" t="s">
        <v>48</v>
      </c>
      <c r="C22" s="46" t="s">
        <v>32</v>
      </c>
      <c r="D22" s="51">
        <f t="shared" si="2"/>
        <v>5360</v>
      </c>
      <c r="E22" s="50">
        <v>5360</v>
      </c>
      <c r="F22" s="48">
        <f t="shared" si="0"/>
        <v>6432</v>
      </c>
      <c r="G22" s="52">
        <v>20</v>
      </c>
      <c r="H22" s="48">
        <f t="shared" si="1"/>
        <v>128640</v>
      </c>
      <c r="I22" s="52">
        <v>20</v>
      </c>
      <c r="J22" s="52"/>
      <c r="K22" s="52"/>
      <c r="L22" s="49" t="s">
        <v>33</v>
      </c>
      <c r="M22" s="45" t="s">
        <v>30</v>
      </c>
      <c r="N22" s="43"/>
      <c r="O22" s="43"/>
      <c r="P22" s="43"/>
      <c r="Q22" s="53"/>
      <c r="R22" s="43"/>
      <c r="S22" s="47"/>
      <c r="T22" s="47"/>
      <c r="U22" s="47"/>
      <c r="V22" s="43"/>
      <c r="W22" s="43"/>
      <c r="X22" s="47"/>
      <c r="Y22" s="47"/>
    </row>
    <row r="23" spans="1:25" ht="39" x14ac:dyDescent="0.25">
      <c r="A23" s="44">
        <v>14</v>
      </c>
      <c r="B23" s="45" t="s">
        <v>49</v>
      </c>
      <c r="C23" s="46" t="s">
        <v>35</v>
      </c>
      <c r="D23" s="51">
        <f t="shared" si="2"/>
        <v>25000</v>
      </c>
      <c r="E23" s="50">
        <v>25000</v>
      </c>
      <c r="F23" s="48">
        <f t="shared" si="0"/>
        <v>30000</v>
      </c>
      <c r="G23" s="52">
        <v>16</v>
      </c>
      <c r="H23" s="48">
        <f t="shared" si="1"/>
        <v>480000</v>
      </c>
      <c r="I23" s="52">
        <v>16</v>
      </c>
      <c r="J23" s="52"/>
      <c r="K23" s="52"/>
      <c r="L23" s="49" t="s">
        <v>33</v>
      </c>
      <c r="M23" s="45" t="s">
        <v>30</v>
      </c>
      <c r="N23" s="43"/>
      <c r="O23" s="43"/>
      <c r="P23" s="43"/>
      <c r="Q23" s="53"/>
      <c r="R23" s="43"/>
      <c r="S23" s="47"/>
      <c r="T23" s="47"/>
      <c r="U23" s="47"/>
      <c r="V23" s="43"/>
      <c r="W23" s="43"/>
      <c r="X23" s="47"/>
      <c r="Y23" s="47"/>
    </row>
    <row r="24" spans="1:25" ht="26" x14ac:dyDescent="0.25">
      <c r="A24" s="44">
        <v>15</v>
      </c>
      <c r="B24" s="45" t="s">
        <v>50</v>
      </c>
      <c r="C24" s="46" t="s">
        <v>46</v>
      </c>
      <c r="D24" s="51">
        <f t="shared" si="2"/>
        <v>267</v>
      </c>
      <c r="E24" s="50">
        <v>267</v>
      </c>
      <c r="F24" s="48">
        <f t="shared" si="0"/>
        <v>320.39999999999998</v>
      </c>
      <c r="G24" s="52">
        <v>5</v>
      </c>
      <c r="H24" s="48">
        <f t="shared" si="1"/>
        <v>1602</v>
      </c>
      <c r="I24" s="52"/>
      <c r="J24" s="52">
        <v>5</v>
      </c>
      <c r="K24" s="52"/>
      <c r="L24" s="49" t="s">
        <v>33</v>
      </c>
      <c r="M24" s="45" t="s">
        <v>30</v>
      </c>
      <c r="N24" s="43"/>
      <c r="O24" s="43"/>
      <c r="P24" s="43"/>
      <c r="Q24" s="53"/>
      <c r="R24" s="43"/>
      <c r="S24" s="47"/>
      <c r="T24" s="47"/>
      <c r="U24" s="47"/>
      <c r="V24" s="43"/>
      <c r="W24" s="43"/>
      <c r="X24" s="47"/>
      <c r="Y24" s="47"/>
    </row>
    <row r="25" spans="1:25" ht="26" x14ac:dyDescent="0.25">
      <c r="A25" s="44">
        <v>16</v>
      </c>
      <c r="B25" s="45" t="s">
        <v>51</v>
      </c>
      <c r="C25" s="46" t="s">
        <v>46</v>
      </c>
      <c r="D25" s="51">
        <f t="shared" si="2"/>
        <v>290</v>
      </c>
      <c r="E25" s="50">
        <v>290</v>
      </c>
      <c r="F25" s="48">
        <f t="shared" si="0"/>
        <v>348</v>
      </c>
      <c r="G25" s="52">
        <v>16</v>
      </c>
      <c r="H25" s="48">
        <f t="shared" si="1"/>
        <v>5568</v>
      </c>
      <c r="I25" s="52"/>
      <c r="J25" s="52">
        <v>16</v>
      </c>
      <c r="K25" s="52"/>
      <c r="L25" s="49" t="s">
        <v>33</v>
      </c>
      <c r="M25" s="45" t="s">
        <v>30</v>
      </c>
      <c r="N25" s="43"/>
      <c r="O25" s="43"/>
      <c r="P25" s="43"/>
      <c r="Q25" s="53"/>
      <c r="R25" s="43"/>
      <c r="S25" s="47"/>
      <c r="T25" s="47"/>
      <c r="U25" s="47"/>
      <c r="V25" s="43"/>
      <c r="W25" s="43"/>
      <c r="X25" s="47"/>
      <c r="Y25" s="47"/>
    </row>
    <row r="26" spans="1:25" ht="26" x14ac:dyDescent="0.25">
      <c r="A26" s="44">
        <v>17</v>
      </c>
      <c r="B26" s="45" t="s">
        <v>52</v>
      </c>
      <c r="C26" s="46" t="s">
        <v>46</v>
      </c>
      <c r="D26" s="51">
        <f t="shared" si="2"/>
        <v>195</v>
      </c>
      <c r="E26" s="50">
        <v>195</v>
      </c>
      <c r="F26" s="48">
        <f t="shared" si="0"/>
        <v>234</v>
      </c>
      <c r="G26" s="52">
        <v>1</v>
      </c>
      <c r="H26" s="48">
        <f t="shared" si="1"/>
        <v>234</v>
      </c>
      <c r="I26" s="52"/>
      <c r="J26" s="52">
        <v>1</v>
      </c>
      <c r="K26" s="52"/>
      <c r="L26" s="49" t="s">
        <v>33</v>
      </c>
      <c r="M26" s="45" t="s">
        <v>30</v>
      </c>
      <c r="N26" s="43"/>
      <c r="O26" s="43"/>
      <c r="P26" s="43"/>
      <c r="Q26" s="53"/>
      <c r="R26" s="43"/>
      <c r="S26" s="47"/>
      <c r="T26" s="47"/>
      <c r="U26" s="47"/>
      <c r="V26" s="43"/>
      <c r="W26" s="43"/>
      <c r="X26" s="47"/>
      <c r="Y26" s="47"/>
    </row>
    <row r="27" spans="1:25" ht="26" x14ac:dyDescent="0.25">
      <c r="A27" s="44">
        <v>18</v>
      </c>
      <c r="B27" s="45" t="s">
        <v>53</v>
      </c>
      <c r="C27" s="46" t="s">
        <v>32</v>
      </c>
      <c r="D27" s="51">
        <f t="shared" si="2"/>
        <v>4500</v>
      </c>
      <c r="E27" s="50">
        <v>4500</v>
      </c>
      <c r="F27" s="48">
        <f t="shared" si="0"/>
        <v>5400</v>
      </c>
      <c r="G27" s="52">
        <v>20</v>
      </c>
      <c r="H27" s="48">
        <f t="shared" si="1"/>
        <v>108000</v>
      </c>
      <c r="I27" s="52">
        <v>20</v>
      </c>
      <c r="J27" s="52"/>
      <c r="K27" s="52"/>
      <c r="L27" s="49" t="s">
        <v>33</v>
      </c>
      <c r="M27" s="45" t="s">
        <v>30</v>
      </c>
      <c r="N27" s="43"/>
      <c r="O27" s="43"/>
      <c r="P27" s="43"/>
      <c r="Q27" s="53"/>
      <c r="R27" s="43"/>
      <c r="S27" s="47"/>
      <c r="T27" s="47"/>
      <c r="U27" s="47"/>
      <c r="V27" s="43"/>
      <c r="W27" s="43"/>
      <c r="X27" s="47"/>
      <c r="Y27" s="47"/>
    </row>
    <row r="28" spans="1:25" ht="39" x14ac:dyDescent="0.25">
      <c r="A28" s="44">
        <v>19</v>
      </c>
      <c r="B28" s="45" t="s">
        <v>54</v>
      </c>
      <c r="C28" s="46" t="s">
        <v>35</v>
      </c>
      <c r="D28" s="51">
        <f t="shared" si="2"/>
        <v>1609</v>
      </c>
      <c r="E28" s="50">
        <v>1609</v>
      </c>
      <c r="F28" s="48">
        <f t="shared" si="0"/>
        <v>1930.8</v>
      </c>
      <c r="G28" s="52">
        <v>36</v>
      </c>
      <c r="H28" s="48">
        <f t="shared" si="1"/>
        <v>69508.800000000003</v>
      </c>
      <c r="I28" s="52">
        <v>36</v>
      </c>
      <c r="J28" s="52"/>
      <c r="K28" s="52">
        <v>1</v>
      </c>
      <c r="L28" s="49" t="s">
        <v>33</v>
      </c>
      <c r="M28" s="45" t="s">
        <v>30</v>
      </c>
      <c r="N28" s="43" t="s">
        <v>55</v>
      </c>
      <c r="O28" s="43" t="s">
        <v>56</v>
      </c>
      <c r="P28" s="43" t="s">
        <v>57</v>
      </c>
      <c r="Q28" s="53">
        <v>35</v>
      </c>
      <c r="R28" s="43" t="s">
        <v>58</v>
      </c>
      <c r="S28" s="47" t="s">
        <v>59</v>
      </c>
      <c r="T28" s="47" t="s">
        <v>60</v>
      </c>
      <c r="U28" s="47" t="s">
        <v>61</v>
      </c>
      <c r="V28" s="43"/>
      <c r="W28" s="43"/>
      <c r="X28" s="47"/>
      <c r="Y28" s="47"/>
    </row>
    <row r="29" spans="1:25" ht="26" x14ac:dyDescent="0.25">
      <c r="A29" s="44">
        <v>20</v>
      </c>
      <c r="B29" s="45" t="s">
        <v>62</v>
      </c>
      <c r="C29" s="46" t="s">
        <v>32</v>
      </c>
      <c r="D29" s="51">
        <f t="shared" si="2"/>
        <v>8790</v>
      </c>
      <c r="E29" s="50">
        <v>8790</v>
      </c>
      <c r="F29" s="48">
        <f t="shared" si="0"/>
        <v>10548</v>
      </c>
      <c r="G29" s="52">
        <v>72</v>
      </c>
      <c r="H29" s="48">
        <f t="shared" si="1"/>
        <v>759456</v>
      </c>
      <c r="I29" s="52">
        <v>72</v>
      </c>
      <c r="J29" s="52"/>
      <c r="K29" s="52"/>
      <c r="L29" s="49" t="s">
        <v>33</v>
      </c>
      <c r="M29" s="45" t="s">
        <v>30</v>
      </c>
      <c r="N29" s="43"/>
      <c r="O29" s="43"/>
      <c r="P29" s="43"/>
      <c r="Q29" s="53"/>
      <c r="R29" s="43" t="s">
        <v>58</v>
      </c>
      <c r="S29" s="47"/>
      <c r="T29" s="47"/>
      <c r="U29" s="47"/>
      <c r="V29" s="43"/>
      <c r="W29" s="43"/>
      <c r="X29" s="47"/>
      <c r="Y29" s="47"/>
    </row>
    <row r="30" spans="1:25" ht="26" x14ac:dyDescent="0.25">
      <c r="A30" s="44">
        <v>21</v>
      </c>
      <c r="B30" s="45" t="s">
        <v>63</v>
      </c>
      <c r="C30" s="46" t="s">
        <v>40</v>
      </c>
      <c r="D30" s="51">
        <f t="shared" si="2"/>
        <v>987</v>
      </c>
      <c r="E30" s="50">
        <v>987</v>
      </c>
      <c r="F30" s="48">
        <f t="shared" si="0"/>
        <v>1184.3999999999999</v>
      </c>
      <c r="G30" s="52">
        <v>6</v>
      </c>
      <c r="H30" s="48">
        <f t="shared" si="1"/>
        <v>7106.4</v>
      </c>
      <c r="I30" s="52"/>
      <c r="J30" s="52">
        <v>6</v>
      </c>
      <c r="K30" s="52"/>
      <c r="L30" s="49" t="s">
        <v>33</v>
      </c>
      <c r="M30" s="45" t="s">
        <v>30</v>
      </c>
      <c r="N30" s="43"/>
      <c r="O30" s="43"/>
      <c r="P30" s="43"/>
      <c r="Q30" s="53"/>
      <c r="R30" s="43" t="s">
        <v>58</v>
      </c>
      <c r="S30" s="47"/>
      <c r="T30" s="47"/>
      <c r="U30" s="47"/>
      <c r="V30" s="43"/>
      <c r="W30" s="43"/>
      <c r="X30" s="47"/>
      <c r="Y30" s="47"/>
    </row>
    <row r="31" spans="1:25" ht="26" x14ac:dyDescent="0.25">
      <c r="A31" s="44">
        <v>22</v>
      </c>
      <c r="B31" s="45" t="s">
        <v>64</v>
      </c>
      <c r="C31" s="46" t="s">
        <v>40</v>
      </c>
      <c r="D31" s="51">
        <f t="shared" si="2"/>
        <v>466</v>
      </c>
      <c r="E31" s="50">
        <v>466</v>
      </c>
      <c r="F31" s="48">
        <f t="shared" si="0"/>
        <v>559.19999999999993</v>
      </c>
      <c r="G31" s="52">
        <v>42</v>
      </c>
      <c r="H31" s="48">
        <f t="shared" si="1"/>
        <v>23486.399999999998</v>
      </c>
      <c r="I31" s="52">
        <v>42</v>
      </c>
      <c r="J31" s="52"/>
      <c r="K31" s="52"/>
      <c r="L31" s="49" t="s">
        <v>33</v>
      </c>
      <c r="M31" s="45" t="s">
        <v>30</v>
      </c>
      <c r="N31" s="43"/>
      <c r="O31" s="43"/>
      <c r="P31" s="43"/>
      <c r="Q31" s="53"/>
      <c r="R31" s="43" t="s">
        <v>58</v>
      </c>
      <c r="S31" s="47"/>
      <c r="T31" s="47"/>
      <c r="U31" s="47"/>
      <c r="V31" s="43"/>
      <c r="W31" s="43"/>
      <c r="X31" s="47"/>
      <c r="Y31" s="47"/>
    </row>
    <row r="32" spans="1:25" ht="26" x14ac:dyDescent="0.25">
      <c r="A32" s="44">
        <v>23</v>
      </c>
      <c r="B32" s="45" t="s">
        <v>65</v>
      </c>
      <c r="C32" s="46" t="s">
        <v>40</v>
      </c>
      <c r="D32" s="51">
        <f t="shared" si="2"/>
        <v>1700</v>
      </c>
      <c r="E32" s="50">
        <v>1700</v>
      </c>
      <c r="F32" s="48">
        <f t="shared" si="0"/>
        <v>2040</v>
      </c>
      <c r="G32" s="52">
        <v>4</v>
      </c>
      <c r="H32" s="48">
        <f t="shared" si="1"/>
        <v>8160</v>
      </c>
      <c r="I32" s="52">
        <v>4</v>
      </c>
      <c r="J32" s="52"/>
      <c r="K32" s="52"/>
      <c r="L32" s="49" t="s">
        <v>33</v>
      </c>
      <c r="M32" s="45" t="s">
        <v>30</v>
      </c>
      <c r="N32" s="43"/>
      <c r="O32" s="43"/>
      <c r="P32" s="43"/>
      <c r="Q32" s="53"/>
      <c r="R32" s="43" t="s">
        <v>58</v>
      </c>
      <c r="S32" s="47"/>
      <c r="T32" s="47"/>
      <c r="U32" s="47"/>
      <c r="V32" s="43"/>
      <c r="W32" s="43"/>
      <c r="X32" s="47"/>
      <c r="Y32" s="47"/>
    </row>
    <row r="33" spans="1:25" ht="39" x14ac:dyDescent="0.25">
      <c r="A33" s="44">
        <v>24</v>
      </c>
      <c r="B33" s="45" t="s">
        <v>66</v>
      </c>
      <c r="C33" s="46" t="s">
        <v>40</v>
      </c>
      <c r="D33" s="51">
        <f t="shared" si="2"/>
        <v>2700</v>
      </c>
      <c r="E33" s="50">
        <v>2700</v>
      </c>
      <c r="F33" s="48">
        <f t="shared" si="0"/>
        <v>3240</v>
      </c>
      <c r="G33" s="52">
        <v>4</v>
      </c>
      <c r="H33" s="48">
        <f t="shared" si="1"/>
        <v>12960</v>
      </c>
      <c r="I33" s="52">
        <v>4</v>
      </c>
      <c r="J33" s="52"/>
      <c r="K33" s="52"/>
      <c r="L33" s="49" t="s">
        <v>33</v>
      </c>
      <c r="M33" s="45" t="s">
        <v>30</v>
      </c>
      <c r="N33" s="43"/>
      <c r="O33" s="43"/>
      <c r="P33" s="43"/>
      <c r="Q33" s="53"/>
      <c r="R33" s="43" t="s">
        <v>58</v>
      </c>
      <c r="S33" s="47"/>
      <c r="T33" s="47"/>
      <c r="U33" s="47"/>
      <c r="V33" s="43"/>
      <c r="W33" s="43"/>
      <c r="X33" s="47"/>
      <c r="Y33" s="47"/>
    </row>
    <row r="34" spans="1:25" ht="36" customHeight="1" x14ac:dyDescent="0.25">
      <c r="A34" s="44">
        <v>25</v>
      </c>
      <c r="B34" s="45" t="s">
        <v>67</v>
      </c>
      <c r="C34" s="46" t="s">
        <v>46</v>
      </c>
      <c r="D34" s="51">
        <f t="shared" si="2"/>
        <v>79</v>
      </c>
      <c r="E34" s="50">
        <v>79</v>
      </c>
      <c r="F34" s="48">
        <f t="shared" si="0"/>
        <v>94.8</v>
      </c>
      <c r="G34" s="52">
        <v>110</v>
      </c>
      <c r="H34" s="48">
        <f t="shared" si="1"/>
        <v>10428</v>
      </c>
      <c r="I34" s="52">
        <v>110</v>
      </c>
      <c r="J34" s="52"/>
      <c r="K34" s="52">
        <v>110</v>
      </c>
      <c r="L34" s="49" t="s">
        <v>33</v>
      </c>
      <c r="M34" s="45" t="s">
        <v>30</v>
      </c>
      <c r="N34" s="43"/>
      <c r="O34" s="43"/>
      <c r="P34" s="43"/>
      <c r="Q34" s="53"/>
      <c r="R34" s="43" t="s">
        <v>58</v>
      </c>
      <c r="S34" s="47" t="s">
        <v>68</v>
      </c>
      <c r="T34" s="47"/>
      <c r="U34" s="47"/>
      <c r="V34" s="43"/>
      <c r="W34" s="43"/>
      <c r="X34" s="47"/>
      <c r="Y34" s="47"/>
    </row>
    <row r="35" spans="1:25" ht="26" x14ac:dyDescent="0.25">
      <c r="A35" s="44">
        <v>26</v>
      </c>
      <c r="B35" s="45" t="s">
        <v>69</v>
      </c>
      <c r="C35" s="46" t="s">
        <v>46</v>
      </c>
      <c r="D35" s="51">
        <f t="shared" si="2"/>
        <v>110</v>
      </c>
      <c r="E35" s="50">
        <v>110</v>
      </c>
      <c r="F35" s="48">
        <f t="shared" si="0"/>
        <v>132</v>
      </c>
      <c r="G35" s="52">
        <v>15.08</v>
      </c>
      <c r="H35" s="48">
        <f t="shared" si="1"/>
        <v>1990.56</v>
      </c>
      <c r="I35" s="52">
        <v>15.08</v>
      </c>
      <c r="J35" s="52"/>
      <c r="K35" s="52"/>
      <c r="L35" s="49" t="s">
        <v>33</v>
      </c>
      <c r="M35" s="45" t="s">
        <v>30</v>
      </c>
      <c r="N35" s="43"/>
      <c r="O35" s="43"/>
      <c r="P35" s="43"/>
      <c r="Q35" s="53"/>
      <c r="R35" s="43" t="s">
        <v>58</v>
      </c>
      <c r="S35" s="47"/>
      <c r="T35" s="47"/>
      <c r="U35" s="47"/>
      <c r="V35" s="43"/>
      <c r="W35" s="43"/>
      <c r="X35" s="47"/>
      <c r="Y35" s="47"/>
    </row>
    <row r="36" spans="1:25" ht="58.5" customHeight="1" x14ac:dyDescent="0.25">
      <c r="A36" s="42">
        <v>27</v>
      </c>
      <c r="B36" s="36" t="s">
        <v>70</v>
      </c>
      <c r="C36" s="37"/>
      <c r="D36" s="37"/>
      <c r="E36" s="37"/>
      <c r="F36" s="38"/>
      <c r="G36" s="38"/>
      <c r="H36" s="37"/>
      <c r="I36" s="37"/>
      <c r="J36" s="37"/>
      <c r="K36" s="37"/>
      <c r="L36" s="39"/>
      <c r="M36" s="40" t="s">
        <v>71</v>
      </c>
      <c r="N36" s="31"/>
      <c r="O36" s="31"/>
      <c r="P36" s="32"/>
      <c r="Q36" s="41"/>
      <c r="R36" s="32"/>
      <c r="S36" s="33"/>
      <c r="T36" s="33"/>
      <c r="U36" s="33"/>
      <c r="V36" s="33"/>
      <c r="W36" s="33"/>
      <c r="X36" s="33"/>
      <c r="Y36" s="34"/>
    </row>
    <row r="37" spans="1:25" ht="39" x14ac:dyDescent="0.25">
      <c r="A37" s="44">
        <v>28</v>
      </c>
      <c r="B37" s="45" t="s">
        <v>72</v>
      </c>
      <c r="C37" s="46" t="s">
        <v>32</v>
      </c>
      <c r="D37" s="51">
        <f t="shared" si="2"/>
        <v>5600</v>
      </c>
      <c r="E37" s="50">
        <v>5600</v>
      </c>
      <c r="F37" s="48">
        <f t="shared" ref="F37:F62" si="3">E37*1.2</f>
        <v>6720</v>
      </c>
      <c r="G37" s="52">
        <v>30</v>
      </c>
      <c r="H37" s="48">
        <f>G37*F37</f>
        <v>201600</v>
      </c>
      <c r="I37" s="52">
        <v>30</v>
      </c>
      <c r="J37" s="52"/>
      <c r="K37" s="52"/>
      <c r="L37" s="49" t="s">
        <v>73</v>
      </c>
      <c r="M37" s="45" t="s">
        <v>71</v>
      </c>
      <c r="N37" s="43"/>
      <c r="O37" s="43"/>
      <c r="P37" s="43"/>
      <c r="Q37" s="53"/>
      <c r="R37" s="43" t="s">
        <v>58</v>
      </c>
      <c r="S37" s="47"/>
      <c r="T37" s="47"/>
      <c r="U37" s="47"/>
      <c r="V37" s="43"/>
      <c r="W37" s="43"/>
      <c r="X37" s="47"/>
      <c r="Y37" s="47"/>
    </row>
    <row r="38" spans="1:25" ht="26" x14ac:dyDescent="0.25">
      <c r="A38" s="44">
        <v>29</v>
      </c>
      <c r="B38" s="45" t="s">
        <v>74</v>
      </c>
      <c r="C38" s="46" t="s">
        <v>32</v>
      </c>
      <c r="D38" s="51">
        <f t="shared" si="2"/>
        <v>4200</v>
      </c>
      <c r="E38" s="50">
        <v>4200</v>
      </c>
      <c r="F38" s="48">
        <f t="shared" si="3"/>
        <v>5040</v>
      </c>
      <c r="G38" s="52">
        <v>3</v>
      </c>
      <c r="H38" s="48">
        <f t="shared" ref="H38:H62" si="4">F38*G38</f>
        <v>15120</v>
      </c>
      <c r="I38" s="52">
        <v>3</v>
      </c>
      <c r="J38" s="52"/>
      <c r="K38" s="52"/>
      <c r="L38" s="49" t="s">
        <v>73</v>
      </c>
      <c r="M38" s="45" t="s">
        <v>71</v>
      </c>
      <c r="N38" s="43"/>
      <c r="O38" s="43"/>
      <c r="P38" s="43"/>
      <c r="Q38" s="53"/>
      <c r="R38" s="43" t="s">
        <v>58</v>
      </c>
      <c r="S38" s="47"/>
      <c r="T38" s="47"/>
      <c r="U38" s="47"/>
      <c r="V38" s="43"/>
      <c r="W38" s="43"/>
      <c r="X38" s="47"/>
      <c r="Y38" s="47"/>
    </row>
    <row r="39" spans="1:25" ht="52" x14ac:dyDescent="0.25">
      <c r="A39" s="44">
        <v>30</v>
      </c>
      <c r="B39" s="45" t="s">
        <v>75</v>
      </c>
      <c r="C39" s="46" t="s">
        <v>35</v>
      </c>
      <c r="D39" s="51">
        <f t="shared" si="2"/>
        <v>28000</v>
      </c>
      <c r="E39" s="50">
        <v>28000</v>
      </c>
      <c r="F39" s="48">
        <f t="shared" si="3"/>
        <v>33600</v>
      </c>
      <c r="G39" s="52">
        <v>3</v>
      </c>
      <c r="H39" s="48">
        <f t="shared" si="4"/>
        <v>100800</v>
      </c>
      <c r="I39" s="52">
        <v>3</v>
      </c>
      <c r="J39" s="52"/>
      <c r="K39" s="52"/>
      <c r="L39" s="49" t="s">
        <v>73</v>
      </c>
      <c r="M39" s="45" t="s">
        <v>71</v>
      </c>
      <c r="N39" s="43"/>
      <c r="O39" s="43"/>
      <c r="P39" s="43"/>
      <c r="Q39" s="53"/>
      <c r="R39" s="43" t="s">
        <v>58</v>
      </c>
      <c r="S39" s="47"/>
      <c r="T39" s="47"/>
      <c r="U39" s="47"/>
      <c r="V39" s="43"/>
      <c r="W39" s="43"/>
      <c r="X39" s="47"/>
      <c r="Y39" s="47"/>
    </row>
    <row r="40" spans="1:25" ht="39" x14ac:dyDescent="0.25">
      <c r="A40" s="44">
        <v>31</v>
      </c>
      <c r="B40" s="45" t="s">
        <v>76</v>
      </c>
      <c r="C40" s="46" t="s">
        <v>35</v>
      </c>
      <c r="D40" s="51">
        <f t="shared" si="2"/>
        <v>28500</v>
      </c>
      <c r="E40" s="50">
        <v>28500</v>
      </c>
      <c r="F40" s="48">
        <f t="shared" si="3"/>
        <v>34200</v>
      </c>
      <c r="G40" s="52">
        <v>1</v>
      </c>
      <c r="H40" s="48">
        <f t="shared" si="4"/>
        <v>34200</v>
      </c>
      <c r="I40" s="52">
        <v>1</v>
      </c>
      <c r="J40" s="52"/>
      <c r="K40" s="52"/>
      <c r="L40" s="49" t="s">
        <v>73</v>
      </c>
      <c r="M40" s="45" t="s">
        <v>71</v>
      </c>
      <c r="N40" s="43"/>
      <c r="O40" s="43"/>
      <c r="P40" s="43"/>
      <c r="Q40" s="53"/>
      <c r="R40" s="43" t="s">
        <v>58</v>
      </c>
      <c r="S40" s="47"/>
      <c r="T40" s="47"/>
      <c r="U40" s="47"/>
      <c r="V40" s="43"/>
      <c r="W40" s="43"/>
      <c r="X40" s="47"/>
      <c r="Y40" s="47"/>
    </row>
    <row r="41" spans="1:25" ht="39" x14ac:dyDescent="0.25">
      <c r="A41" s="44">
        <v>32</v>
      </c>
      <c r="B41" s="45" t="s">
        <v>77</v>
      </c>
      <c r="C41" s="46" t="s">
        <v>35</v>
      </c>
      <c r="D41" s="51">
        <f t="shared" si="2"/>
        <v>1782</v>
      </c>
      <c r="E41" s="50">
        <v>1782</v>
      </c>
      <c r="F41" s="48">
        <f t="shared" si="3"/>
        <v>2138.4</v>
      </c>
      <c r="G41" s="52">
        <v>36</v>
      </c>
      <c r="H41" s="48">
        <f t="shared" si="4"/>
        <v>76982.400000000009</v>
      </c>
      <c r="I41" s="52">
        <v>36</v>
      </c>
      <c r="J41" s="52"/>
      <c r="K41" s="52"/>
      <c r="L41" s="49" t="s">
        <v>73</v>
      </c>
      <c r="M41" s="45" t="s">
        <v>71</v>
      </c>
      <c r="N41" s="43"/>
      <c r="O41" s="43"/>
      <c r="P41" s="43"/>
      <c r="Q41" s="53"/>
      <c r="R41" s="43" t="s">
        <v>58</v>
      </c>
      <c r="S41" s="47"/>
      <c r="T41" s="47"/>
      <c r="U41" s="47"/>
      <c r="V41" s="43"/>
      <c r="W41" s="43"/>
      <c r="X41" s="47"/>
      <c r="Y41" s="47"/>
    </row>
    <row r="42" spans="1:25" ht="26" x14ac:dyDescent="0.25">
      <c r="A42" s="44">
        <v>33</v>
      </c>
      <c r="B42" s="45" t="s">
        <v>39</v>
      </c>
      <c r="C42" s="46" t="s">
        <v>40</v>
      </c>
      <c r="D42" s="51">
        <f t="shared" si="2"/>
        <v>76000</v>
      </c>
      <c r="E42" s="50">
        <v>76000</v>
      </c>
      <c r="F42" s="48">
        <f t="shared" si="3"/>
        <v>91200</v>
      </c>
      <c r="G42" s="52">
        <v>1</v>
      </c>
      <c r="H42" s="48">
        <f t="shared" si="4"/>
        <v>91200</v>
      </c>
      <c r="I42" s="52">
        <v>1</v>
      </c>
      <c r="J42" s="52"/>
      <c r="K42" s="52"/>
      <c r="L42" s="49" t="s">
        <v>73</v>
      </c>
      <c r="M42" s="45" t="s">
        <v>71</v>
      </c>
      <c r="N42" s="43"/>
      <c r="O42" s="43"/>
      <c r="P42" s="43"/>
      <c r="Q42" s="53"/>
      <c r="R42" s="43" t="s">
        <v>58</v>
      </c>
      <c r="S42" s="47"/>
      <c r="T42" s="47"/>
      <c r="U42" s="47"/>
      <c r="V42" s="43"/>
      <c r="W42" s="43"/>
      <c r="X42" s="47"/>
      <c r="Y42" s="47"/>
    </row>
    <row r="43" spans="1:25" ht="26" x14ac:dyDescent="0.25">
      <c r="A43" s="44">
        <v>34</v>
      </c>
      <c r="B43" s="45" t="s">
        <v>62</v>
      </c>
      <c r="C43" s="46" t="s">
        <v>32</v>
      </c>
      <c r="D43" s="51">
        <f t="shared" si="2"/>
        <v>8790</v>
      </c>
      <c r="E43" s="50">
        <v>8790</v>
      </c>
      <c r="F43" s="48">
        <f t="shared" si="3"/>
        <v>10548</v>
      </c>
      <c r="G43" s="52">
        <v>12</v>
      </c>
      <c r="H43" s="48">
        <f t="shared" si="4"/>
        <v>126576</v>
      </c>
      <c r="I43" s="52">
        <v>12</v>
      </c>
      <c r="J43" s="52"/>
      <c r="K43" s="52"/>
      <c r="L43" s="49" t="s">
        <v>73</v>
      </c>
      <c r="M43" s="45" t="s">
        <v>71</v>
      </c>
      <c r="N43" s="43"/>
      <c r="O43" s="43"/>
      <c r="P43" s="43"/>
      <c r="Q43" s="53"/>
      <c r="R43" s="43" t="s">
        <v>58</v>
      </c>
      <c r="S43" s="47"/>
      <c r="T43" s="47"/>
      <c r="U43" s="47"/>
      <c r="V43" s="43"/>
      <c r="W43" s="43"/>
      <c r="X43" s="47"/>
      <c r="Y43" s="47"/>
    </row>
    <row r="44" spans="1:25" ht="26" x14ac:dyDescent="0.25">
      <c r="A44" s="44">
        <v>35</v>
      </c>
      <c r="B44" s="45" t="s">
        <v>64</v>
      </c>
      <c r="C44" s="46" t="s">
        <v>40</v>
      </c>
      <c r="D44" s="51">
        <f t="shared" si="2"/>
        <v>466</v>
      </c>
      <c r="E44" s="50">
        <v>466</v>
      </c>
      <c r="F44" s="48">
        <f t="shared" si="3"/>
        <v>559.19999999999993</v>
      </c>
      <c r="G44" s="52">
        <v>9</v>
      </c>
      <c r="H44" s="48">
        <f t="shared" si="4"/>
        <v>5032.7999999999993</v>
      </c>
      <c r="I44" s="52">
        <v>9</v>
      </c>
      <c r="J44" s="52"/>
      <c r="K44" s="52"/>
      <c r="L44" s="49" t="s">
        <v>73</v>
      </c>
      <c r="M44" s="45" t="s">
        <v>71</v>
      </c>
      <c r="N44" s="43"/>
      <c r="O44" s="43"/>
      <c r="P44" s="43"/>
      <c r="Q44" s="53"/>
      <c r="R44" s="43" t="s">
        <v>58</v>
      </c>
      <c r="S44" s="47"/>
      <c r="T44" s="47"/>
      <c r="U44" s="47"/>
      <c r="V44" s="43"/>
      <c r="W44" s="43"/>
      <c r="X44" s="47"/>
      <c r="Y44" s="47"/>
    </row>
    <row r="45" spans="1:25" ht="26" x14ac:dyDescent="0.25">
      <c r="A45" s="44">
        <v>36</v>
      </c>
      <c r="B45" s="45" t="s">
        <v>78</v>
      </c>
      <c r="C45" s="46" t="s">
        <v>40</v>
      </c>
      <c r="D45" s="51">
        <f t="shared" si="2"/>
        <v>1850</v>
      </c>
      <c r="E45" s="50">
        <v>1850</v>
      </c>
      <c r="F45" s="48">
        <f t="shared" si="3"/>
        <v>2220</v>
      </c>
      <c r="G45" s="52">
        <v>2</v>
      </c>
      <c r="H45" s="48">
        <f t="shared" si="4"/>
        <v>4440</v>
      </c>
      <c r="I45" s="52">
        <v>2</v>
      </c>
      <c r="J45" s="52"/>
      <c r="K45" s="52"/>
      <c r="L45" s="49" t="s">
        <v>73</v>
      </c>
      <c r="M45" s="45" t="s">
        <v>71</v>
      </c>
      <c r="N45" s="43"/>
      <c r="O45" s="43"/>
      <c r="P45" s="43"/>
      <c r="Q45" s="53"/>
      <c r="R45" s="43" t="s">
        <v>58</v>
      </c>
      <c r="S45" s="47"/>
      <c r="T45" s="47"/>
      <c r="U45" s="47"/>
      <c r="V45" s="43"/>
      <c r="W45" s="43"/>
      <c r="X45" s="47"/>
      <c r="Y45" s="47"/>
    </row>
    <row r="46" spans="1:25" ht="39" x14ac:dyDescent="0.25">
      <c r="A46" s="44">
        <v>37</v>
      </c>
      <c r="B46" s="45" t="s">
        <v>79</v>
      </c>
      <c r="C46" s="46" t="s">
        <v>40</v>
      </c>
      <c r="D46" s="51">
        <f t="shared" si="2"/>
        <v>2950</v>
      </c>
      <c r="E46" s="50">
        <v>2950</v>
      </c>
      <c r="F46" s="48">
        <f t="shared" si="3"/>
        <v>3540</v>
      </c>
      <c r="G46" s="52">
        <v>2</v>
      </c>
      <c r="H46" s="48">
        <f t="shared" si="4"/>
        <v>7080</v>
      </c>
      <c r="I46" s="52">
        <v>2</v>
      </c>
      <c r="J46" s="52"/>
      <c r="K46" s="52"/>
      <c r="L46" s="49" t="s">
        <v>73</v>
      </c>
      <c r="M46" s="45" t="s">
        <v>71</v>
      </c>
      <c r="N46" s="43"/>
      <c r="O46" s="43"/>
      <c r="P46" s="43"/>
      <c r="Q46" s="53"/>
      <c r="R46" s="43" t="s">
        <v>58</v>
      </c>
      <c r="S46" s="47"/>
      <c r="T46" s="47"/>
      <c r="U46" s="47"/>
      <c r="V46" s="43"/>
      <c r="W46" s="43"/>
      <c r="X46" s="47"/>
      <c r="Y46" s="47"/>
    </row>
    <row r="47" spans="1:25" ht="26" x14ac:dyDescent="0.25">
      <c r="A47" s="44">
        <v>38</v>
      </c>
      <c r="B47" s="45" t="s">
        <v>80</v>
      </c>
      <c r="C47" s="46" t="s">
        <v>32</v>
      </c>
      <c r="D47" s="51">
        <f t="shared" si="2"/>
        <v>4800</v>
      </c>
      <c r="E47" s="50">
        <v>4800</v>
      </c>
      <c r="F47" s="48">
        <f t="shared" si="3"/>
        <v>5760</v>
      </c>
      <c r="G47" s="52">
        <v>1241</v>
      </c>
      <c r="H47" s="48">
        <f t="shared" si="4"/>
        <v>7148160</v>
      </c>
      <c r="I47" s="52">
        <v>1241</v>
      </c>
      <c r="J47" s="52"/>
      <c r="K47" s="52"/>
      <c r="L47" s="49" t="s">
        <v>73</v>
      </c>
      <c r="M47" s="45" t="s">
        <v>71</v>
      </c>
      <c r="N47" s="43"/>
      <c r="O47" s="43"/>
      <c r="P47" s="43"/>
      <c r="Q47" s="53"/>
      <c r="R47" s="43" t="s">
        <v>58</v>
      </c>
      <c r="S47" s="47"/>
      <c r="T47" s="47"/>
      <c r="U47" s="47"/>
      <c r="V47" s="43"/>
      <c r="W47" s="43"/>
      <c r="X47" s="47"/>
      <c r="Y47" s="47"/>
    </row>
    <row r="48" spans="1:25" ht="26" x14ac:dyDescent="0.25">
      <c r="A48" s="44">
        <v>39</v>
      </c>
      <c r="B48" s="45" t="s">
        <v>81</v>
      </c>
      <c r="C48" s="46" t="s">
        <v>35</v>
      </c>
      <c r="D48" s="51">
        <f t="shared" si="2"/>
        <v>18340</v>
      </c>
      <c r="E48" s="50">
        <v>18340</v>
      </c>
      <c r="F48" s="48">
        <f t="shared" si="3"/>
        <v>22008</v>
      </c>
      <c r="G48" s="52">
        <v>6</v>
      </c>
      <c r="H48" s="48">
        <f t="shared" si="4"/>
        <v>132048</v>
      </c>
      <c r="I48" s="52">
        <v>6</v>
      </c>
      <c r="J48" s="52"/>
      <c r="K48" s="52"/>
      <c r="L48" s="49" t="s">
        <v>73</v>
      </c>
      <c r="M48" s="45" t="s">
        <v>71</v>
      </c>
      <c r="N48" s="43"/>
      <c r="O48" s="43"/>
      <c r="P48" s="43"/>
      <c r="Q48" s="53"/>
      <c r="R48" s="43" t="s">
        <v>58</v>
      </c>
      <c r="S48" s="47"/>
      <c r="T48" s="47"/>
      <c r="U48" s="47"/>
      <c r="V48" s="43"/>
      <c r="W48" s="43"/>
      <c r="X48" s="47"/>
      <c r="Y48" s="47"/>
    </row>
    <row r="49" spans="1:25" ht="26" x14ac:dyDescent="0.25">
      <c r="A49" s="44">
        <v>40</v>
      </c>
      <c r="B49" s="45" t="s">
        <v>82</v>
      </c>
      <c r="C49" s="46" t="s">
        <v>35</v>
      </c>
      <c r="D49" s="51">
        <f t="shared" si="2"/>
        <v>27000</v>
      </c>
      <c r="E49" s="50">
        <v>27000</v>
      </c>
      <c r="F49" s="48">
        <f t="shared" si="3"/>
        <v>32400</v>
      </c>
      <c r="G49" s="52">
        <v>1</v>
      </c>
      <c r="H49" s="48">
        <f t="shared" si="4"/>
        <v>32400</v>
      </c>
      <c r="I49" s="52">
        <v>1</v>
      </c>
      <c r="J49" s="52"/>
      <c r="K49" s="52"/>
      <c r="L49" s="49" t="s">
        <v>73</v>
      </c>
      <c r="M49" s="45" t="s">
        <v>71</v>
      </c>
      <c r="N49" s="43"/>
      <c r="O49" s="43"/>
      <c r="P49" s="43"/>
      <c r="Q49" s="53"/>
      <c r="R49" s="43" t="s">
        <v>58</v>
      </c>
      <c r="S49" s="47"/>
      <c r="T49" s="47"/>
      <c r="U49" s="47"/>
      <c r="V49" s="43"/>
      <c r="W49" s="43"/>
      <c r="X49" s="47"/>
      <c r="Y49" s="47"/>
    </row>
    <row r="50" spans="1:25" ht="26" x14ac:dyDescent="0.25">
      <c r="A50" s="44">
        <v>41</v>
      </c>
      <c r="B50" s="45" t="s">
        <v>83</v>
      </c>
      <c r="C50" s="46" t="s">
        <v>35</v>
      </c>
      <c r="D50" s="51">
        <f t="shared" si="2"/>
        <v>8600</v>
      </c>
      <c r="E50" s="50">
        <v>8600</v>
      </c>
      <c r="F50" s="48">
        <f t="shared" si="3"/>
        <v>10320</v>
      </c>
      <c r="G50" s="52">
        <v>10</v>
      </c>
      <c r="H50" s="48">
        <f t="shared" si="4"/>
        <v>103200</v>
      </c>
      <c r="I50" s="52">
        <v>10</v>
      </c>
      <c r="J50" s="52"/>
      <c r="K50" s="52">
        <v>2</v>
      </c>
      <c r="L50" s="49" t="s">
        <v>73</v>
      </c>
      <c r="M50" s="45" t="s">
        <v>71</v>
      </c>
      <c r="N50" s="43" t="s">
        <v>84</v>
      </c>
      <c r="O50" s="43" t="s">
        <v>85</v>
      </c>
      <c r="P50" s="43" t="s">
        <v>86</v>
      </c>
      <c r="Q50" s="53">
        <v>8</v>
      </c>
      <c r="R50" s="43" t="s">
        <v>58</v>
      </c>
      <c r="S50" s="47"/>
      <c r="T50" s="47" t="s">
        <v>87</v>
      </c>
      <c r="U50" s="47" t="s">
        <v>61</v>
      </c>
      <c r="V50" s="43"/>
      <c r="W50" s="43"/>
      <c r="X50" s="47"/>
      <c r="Y50" s="47"/>
    </row>
    <row r="51" spans="1:25" ht="26" x14ac:dyDescent="0.25">
      <c r="A51" s="44">
        <v>42</v>
      </c>
      <c r="B51" s="45" t="s">
        <v>88</v>
      </c>
      <c r="C51" s="46" t="s">
        <v>35</v>
      </c>
      <c r="D51" s="51">
        <f t="shared" si="2"/>
        <v>81600</v>
      </c>
      <c r="E51" s="50">
        <v>81600</v>
      </c>
      <c r="F51" s="48">
        <f t="shared" si="3"/>
        <v>97920</v>
      </c>
      <c r="G51" s="52">
        <v>3</v>
      </c>
      <c r="H51" s="48">
        <f t="shared" si="4"/>
        <v>293760</v>
      </c>
      <c r="I51" s="52">
        <v>3</v>
      </c>
      <c r="J51" s="52"/>
      <c r="K51" s="52"/>
      <c r="L51" s="49" t="s">
        <v>73</v>
      </c>
      <c r="M51" s="45" t="s">
        <v>71</v>
      </c>
      <c r="N51" s="43"/>
      <c r="O51" s="43"/>
      <c r="P51" s="43"/>
      <c r="Q51" s="53"/>
      <c r="R51" s="43" t="s">
        <v>58</v>
      </c>
      <c r="S51" s="47"/>
      <c r="T51" s="47"/>
      <c r="U51" s="47"/>
      <c r="V51" s="43"/>
      <c r="W51" s="43"/>
      <c r="X51" s="47"/>
      <c r="Y51" s="47"/>
    </row>
    <row r="52" spans="1:25" ht="26" x14ac:dyDescent="0.25">
      <c r="A52" s="44">
        <v>43</v>
      </c>
      <c r="B52" s="45" t="s">
        <v>89</v>
      </c>
      <c r="C52" s="46" t="s">
        <v>35</v>
      </c>
      <c r="D52" s="51">
        <f t="shared" si="2"/>
        <v>9600</v>
      </c>
      <c r="E52" s="50">
        <v>9600</v>
      </c>
      <c r="F52" s="48">
        <f t="shared" si="3"/>
        <v>11520</v>
      </c>
      <c r="G52" s="52">
        <v>4</v>
      </c>
      <c r="H52" s="48">
        <f t="shared" si="4"/>
        <v>46080</v>
      </c>
      <c r="I52" s="52">
        <v>4</v>
      </c>
      <c r="J52" s="52"/>
      <c r="K52" s="52"/>
      <c r="L52" s="49" t="s">
        <v>73</v>
      </c>
      <c r="M52" s="45" t="s">
        <v>71</v>
      </c>
      <c r="N52" s="43"/>
      <c r="O52" s="43"/>
      <c r="P52" s="43"/>
      <c r="Q52" s="53"/>
      <c r="R52" s="43" t="s">
        <v>58</v>
      </c>
      <c r="S52" s="47"/>
      <c r="T52" s="47"/>
      <c r="U52" s="47"/>
      <c r="V52" s="43"/>
      <c r="W52" s="43"/>
      <c r="X52" s="47"/>
      <c r="Y52" s="47"/>
    </row>
    <row r="53" spans="1:25" ht="26" x14ac:dyDescent="0.25">
      <c r="A53" s="44">
        <v>44</v>
      </c>
      <c r="B53" s="45" t="s">
        <v>90</v>
      </c>
      <c r="C53" s="46" t="s">
        <v>35</v>
      </c>
      <c r="D53" s="51">
        <f t="shared" si="2"/>
        <v>51400</v>
      </c>
      <c r="E53" s="50">
        <v>51400</v>
      </c>
      <c r="F53" s="48">
        <f t="shared" si="3"/>
        <v>61680</v>
      </c>
      <c r="G53" s="52">
        <v>1</v>
      </c>
      <c r="H53" s="48">
        <f t="shared" si="4"/>
        <v>61680</v>
      </c>
      <c r="I53" s="52">
        <v>1</v>
      </c>
      <c r="J53" s="52"/>
      <c r="K53" s="52"/>
      <c r="L53" s="49" t="s">
        <v>73</v>
      </c>
      <c r="M53" s="45" t="s">
        <v>71</v>
      </c>
      <c r="N53" s="43"/>
      <c r="O53" s="43"/>
      <c r="P53" s="43"/>
      <c r="Q53" s="53"/>
      <c r="R53" s="43" t="s">
        <v>58</v>
      </c>
      <c r="S53" s="47"/>
      <c r="T53" s="47"/>
      <c r="U53" s="47"/>
      <c r="V53" s="43"/>
      <c r="W53" s="43"/>
      <c r="X53" s="47"/>
      <c r="Y53" s="47"/>
    </row>
    <row r="54" spans="1:25" ht="26" x14ac:dyDescent="0.25">
      <c r="A54" s="44">
        <v>45</v>
      </c>
      <c r="B54" s="45" t="s">
        <v>45</v>
      </c>
      <c r="C54" s="46" t="s">
        <v>46</v>
      </c>
      <c r="D54" s="51">
        <f t="shared" si="2"/>
        <v>4200</v>
      </c>
      <c r="E54" s="50">
        <v>4200</v>
      </c>
      <c r="F54" s="48">
        <f t="shared" si="3"/>
        <v>5040</v>
      </c>
      <c r="G54" s="52">
        <v>6.2</v>
      </c>
      <c r="H54" s="48">
        <f t="shared" si="4"/>
        <v>31248</v>
      </c>
      <c r="I54" s="52"/>
      <c r="J54" s="52">
        <v>6.2</v>
      </c>
      <c r="K54" s="52"/>
      <c r="L54" s="49" t="s">
        <v>73</v>
      </c>
      <c r="M54" s="45" t="s">
        <v>71</v>
      </c>
      <c r="N54" s="43"/>
      <c r="O54" s="43"/>
      <c r="P54" s="43"/>
      <c r="Q54" s="53"/>
      <c r="R54" s="43" t="s">
        <v>58</v>
      </c>
      <c r="S54" s="47"/>
      <c r="T54" s="47"/>
      <c r="U54" s="47"/>
      <c r="V54" s="43"/>
      <c r="W54" s="43"/>
      <c r="X54" s="47"/>
      <c r="Y54" s="47"/>
    </row>
    <row r="55" spans="1:25" ht="26" x14ac:dyDescent="0.25">
      <c r="A55" s="44">
        <v>46</v>
      </c>
      <c r="B55" s="45" t="s">
        <v>41</v>
      </c>
      <c r="C55" s="46" t="s">
        <v>42</v>
      </c>
      <c r="D55" s="51">
        <f t="shared" si="2"/>
        <v>1050</v>
      </c>
      <c r="E55" s="50">
        <v>1050</v>
      </c>
      <c r="F55" s="48">
        <f t="shared" si="3"/>
        <v>1260</v>
      </c>
      <c r="G55" s="52">
        <v>807</v>
      </c>
      <c r="H55" s="48">
        <f t="shared" si="4"/>
        <v>1016820</v>
      </c>
      <c r="I55" s="52">
        <v>807</v>
      </c>
      <c r="J55" s="52"/>
      <c r="K55" s="52"/>
      <c r="L55" s="49" t="s">
        <v>73</v>
      </c>
      <c r="M55" s="45" t="s">
        <v>71</v>
      </c>
      <c r="N55" s="43"/>
      <c r="O55" s="43"/>
      <c r="P55" s="43"/>
      <c r="Q55" s="53"/>
      <c r="R55" s="43" t="s">
        <v>58</v>
      </c>
      <c r="S55" s="47"/>
      <c r="T55" s="47"/>
      <c r="U55" s="47"/>
      <c r="V55" s="43"/>
      <c r="W55" s="43"/>
      <c r="X55" s="47"/>
      <c r="Y55" s="47"/>
    </row>
    <row r="56" spans="1:25" ht="32.25" customHeight="1" x14ac:dyDescent="0.25">
      <c r="A56" s="44">
        <v>47</v>
      </c>
      <c r="B56" s="45" t="s">
        <v>67</v>
      </c>
      <c r="C56" s="46" t="s">
        <v>46</v>
      </c>
      <c r="D56" s="51">
        <f t="shared" si="2"/>
        <v>79</v>
      </c>
      <c r="E56" s="50">
        <v>79</v>
      </c>
      <c r="F56" s="48">
        <f t="shared" si="3"/>
        <v>94.8</v>
      </c>
      <c r="G56" s="52">
        <v>219.84</v>
      </c>
      <c r="H56" s="48">
        <f t="shared" si="4"/>
        <v>20840.831999999999</v>
      </c>
      <c r="I56" s="52">
        <v>219.84</v>
      </c>
      <c r="J56" s="52"/>
      <c r="K56" s="52">
        <v>219.84</v>
      </c>
      <c r="L56" s="49" t="s">
        <v>73</v>
      </c>
      <c r="M56" s="45" t="s">
        <v>71</v>
      </c>
      <c r="N56" s="43"/>
      <c r="O56" s="43"/>
      <c r="P56" s="43"/>
      <c r="Q56" s="53"/>
      <c r="R56" s="43" t="s">
        <v>58</v>
      </c>
      <c r="S56" s="47" t="s">
        <v>68</v>
      </c>
      <c r="T56" s="47"/>
      <c r="U56" s="47"/>
      <c r="V56" s="43"/>
      <c r="W56" s="43"/>
      <c r="X56" s="47"/>
      <c r="Y56" s="47"/>
    </row>
    <row r="57" spans="1:25" ht="26" x14ac:dyDescent="0.25">
      <c r="A57" s="44">
        <v>48</v>
      </c>
      <c r="B57" s="45" t="s">
        <v>69</v>
      </c>
      <c r="C57" s="46" t="s">
        <v>46</v>
      </c>
      <c r="D57" s="51">
        <f t="shared" si="2"/>
        <v>110</v>
      </c>
      <c r="E57" s="50">
        <v>110</v>
      </c>
      <c r="F57" s="48">
        <f t="shared" si="3"/>
        <v>132</v>
      </c>
      <c r="G57" s="52">
        <v>31</v>
      </c>
      <c r="H57" s="48">
        <f t="shared" si="4"/>
        <v>4092</v>
      </c>
      <c r="I57" s="52">
        <v>31</v>
      </c>
      <c r="J57" s="52"/>
      <c r="K57" s="52"/>
      <c r="L57" s="49" t="s">
        <v>73</v>
      </c>
      <c r="M57" s="45" t="s">
        <v>71</v>
      </c>
      <c r="N57" s="43"/>
      <c r="O57" s="43"/>
      <c r="P57" s="43"/>
      <c r="Q57" s="53"/>
      <c r="R57" s="43" t="s">
        <v>58</v>
      </c>
      <c r="S57" s="47"/>
      <c r="T57" s="47"/>
      <c r="U57" s="47"/>
      <c r="V57" s="43"/>
      <c r="W57" s="43"/>
      <c r="X57" s="47"/>
      <c r="Y57" s="47"/>
    </row>
    <row r="58" spans="1:25" ht="26" x14ac:dyDescent="0.25">
      <c r="A58" s="44">
        <v>49</v>
      </c>
      <c r="B58" s="45" t="s">
        <v>91</v>
      </c>
      <c r="C58" s="46" t="s">
        <v>40</v>
      </c>
      <c r="D58" s="51">
        <f t="shared" si="2"/>
        <v>443</v>
      </c>
      <c r="E58" s="50">
        <v>443</v>
      </c>
      <c r="F58" s="48">
        <f t="shared" si="3"/>
        <v>531.6</v>
      </c>
      <c r="G58" s="52">
        <v>18</v>
      </c>
      <c r="H58" s="48">
        <f t="shared" si="4"/>
        <v>9568.8000000000011</v>
      </c>
      <c r="I58" s="52"/>
      <c r="J58" s="52">
        <v>18</v>
      </c>
      <c r="K58" s="52"/>
      <c r="L58" s="49" t="s">
        <v>73</v>
      </c>
      <c r="M58" s="45" t="s">
        <v>71</v>
      </c>
      <c r="N58" s="43"/>
      <c r="O58" s="43"/>
      <c r="P58" s="43"/>
      <c r="Q58" s="53"/>
      <c r="R58" s="43" t="s">
        <v>58</v>
      </c>
      <c r="S58" s="47"/>
      <c r="T58" s="47"/>
      <c r="U58" s="47"/>
      <c r="V58" s="43"/>
      <c r="W58" s="43"/>
      <c r="X58" s="47"/>
      <c r="Y58" s="47"/>
    </row>
    <row r="59" spans="1:25" ht="26" x14ac:dyDescent="0.25">
      <c r="A59" s="44">
        <v>50</v>
      </c>
      <c r="B59" s="45" t="s">
        <v>63</v>
      </c>
      <c r="C59" s="46" t="s">
        <v>40</v>
      </c>
      <c r="D59" s="51">
        <f t="shared" si="2"/>
        <v>987</v>
      </c>
      <c r="E59" s="50">
        <v>987</v>
      </c>
      <c r="F59" s="48">
        <f t="shared" si="3"/>
        <v>1184.3999999999999</v>
      </c>
      <c r="G59" s="52">
        <v>1</v>
      </c>
      <c r="H59" s="48">
        <f t="shared" si="4"/>
        <v>1184.3999999999999</v>
      </c>
      <c r="I59" s="52"/>
      <c r="J59" s="52">
        <v>1</v>
      </c>
      <c r="K59" s="52"/>
      <c r="L59" s="49" t="s">
        <v>73</v>
      </c>
      <c r="M59" s="45" t="s">
        <v>71</v>
      </c>
      <c r="N59" s="43"/>
      <c r="O59" s="43"/>
      <c r="P59" s="43"/>
      <c r="Q59" s="53"/>
      <c r="R59" s="43" t="s">
        <v>58</v>
      </c>
      <c r="S59" s="47"/>
      <c r="T59" s="47"/>
      <c r="U59" s="47"/>
      <c r="V59" s="43"/>
      <c r="W59" s="43"/>
      <c r="X59" s="47"/>
      <c r="Y59" s="47"/>
    </row>
    <row r="60" spans="1:25" ht="26" x14ac:dyDescent="0.25">
      <c r="A60" s="44">
        <v>51</v>
      </c>
      <c r="B60" s="45" t="s">
        <v>50</v>
      </c>
      <c r="C60" s="46" t="s">
        <v>46</v>
      </c>
      <c r="D60" s="51">
        <f t="shared" si="2"/>
        <v>267</v>
      </c>
      <c r="E60" s="50">
        <v>267</v>
      </c>
      <c r="F60" s="48">
        <f t="shared" si="3"/>
        <v>320.39999999999998</v>
      </c>
      <c r="G60" s="52">
        <v>0.7</v>
      </c>
      <c r="H60" s="48">
        <f t="shared" si="4"/>
        <v>224.27999999999997</v>
      </c>
      <c r="I60" s="52"/>
      <c r="J60" s="52">
        <v>0.7</v>
      </c>
      <c r="K60" s="52"/>
      <c r="L60" s="49" t="s">
        <v>73</v>
      </c>
      <c r="M60" s="45" t="s">
        <v>71</v>
      </c>
      <c r="N60" s="43"/>
      <c r="O60" s="43"/>
      <c r="P60" s="43"/>
      <c r="Q60" s="53"/>
      <c r="R60" s="43" t="s">
        <v>58</v>
      </c>
      <c r="S60" s="47"/>
      <c r="T60" s="47"/>
      <c r="U60" s="47"/>
      <c r="V60" s="43"/>
      <c r="W60" s="43"/>
      <c r="X60" s="47"/>
      <c r="Y60" s="47"/>
    </row>
    <row r="61" spans="1:25" ht="26" x14ac:dyDescent="0.25">
      <c r="A61" s="44">
        <v>52</v>
      </c>
      <c r="B61" s="45" t="s">
        <v>51</v>
      </c>
      <c r="C61" s="46" t="s">
        <v>46</v>
      </c>
      <c r="D61" s="51">
        <f t="shared" si="2"/>
        <v>290</v>
      </c>
      <c r="E61" s="50">
        <v>290</v>
      </c>
      <c r="F61" s="48">
        <f t="shared" si="3"/>
        <v>348</v>
      </c>
      <c r="G61" s="52">
        <v>2</v>
      </c>
      <c r="H61" s="48">
        <f t="shared" si="4"/>
        <v>696</v>
      </c>
      <c r="I61" s="52"/>
      <c r="J61" s="52">
        <v>2</v>
      </c>
      <c r="K61" s="52"/>
      <c r="L61" s="49" t="s">
        <v>73</v>
      </c>
      <c r="M61" s="45" t="s">
        <v>71</v>
      </c>
      <c r="N61" s="43"/>
      <c r="O61" s="43"/>
      <c r="P61" s="43"/>
      <c r="Q61" s="53"/>
      <c r="R61" s="43" t="s">
        <v>58</v>
      </c>
      <c r="S61" s="47"/>
      <c r="T61" s="47"/>
      <c r="U61" s="47"/>
      <c r="V61" s="43"/>
      <c r="W61" s="43"/>
      <c r="X61" s="47"/>
      <c r="Y61" s="47"/>
    </row>
    <row r="62" spans="1:25" ht="26" x14ac:dyDescent="0.25">
      <c r="A62" s="44">
        <v>53</v>
      </c>
      <c r="B62" s="45" t="s">
        <v>92</v>
      </c>
      <c r="C62" s="46" t="s">
        <v>46</v>
      </c>
      <c r="D62" s="51">
        <f t="shared" si="2"/>
        <v>195</v>
      </c>
      <c r="E62" s="50">
        <v>195</v>
      </c>
      <c r="F62" s="48">
        <f t="shared" si="3"/>
        <v>234</v>
      </c>
      <c r="G62" s="52">
        <v>0.06</v>
      </c>
      <c r="H62" s="48">
        <f t="shared" si="4"/>
        <v>14.04</v>
      </c>
      <c r="I62" s="52"/>
      <c r="J62" s="52">
        <v>0.06</v>
      </c>
      <c r="K62" s="52"/>
      <c r="L62" s="49" t="s">
        <v>73</v>
      </c>
      <c r="M62" s="45" t="s">
        <v>71</v>
      </c>
      <c r="N62" s="43"/>
      <c r="O62" s="43"/>
      <c r="P62" s="43"/>
      <c r="Q62" s="53"/>
      <c r="R62" s="43" t="s">
        <v>58</v>
      </c>
      <c r="S62" s="47"/>
      <c r="T62" s="47"/>
      <c r="U62" s="47"/>
      <c r="V62" s="43"/>
      <c r="W62" s="43"/>
      <c r="X62" s="47"/>
      <c r="Y62" s="47"/>
    </row>
    <row r="63" spans="1:25" x14ac:dyDescent="0.3">
      <c r="A63" s="4"/>
      <c r="B63" s="9"/>
      <c r="C63" s="5"/>
      <c r="D63" s="6"/>
      <c r="E63" s="6"/>
      <c r="F63" s="6"/>
      <c r="G63" s="6"/>
      <c r="H63" s="6"/>
      <c r="I63" s="6"/>
      <c r="J63" s="6"/>
      <c r="K63" s="6"/>
      <c r="L63" s="7"/>
      <c r="N63" s="28"/>
      <c r="O63" s="28"/>
      <c r="P63" s="29"/>
      <c r="Q63" s="30"/>
      <c r="R63" s="30"/>
    </row>
    <row r="64" spans="1:25" ht="15.75" customHeight="1" x14ac:dyDescent="0.3">
      <c r="A64" s="8"/>
      <c r="B64" s="63"/>
      <c r="C64" s="63"/>
      <c r="D64" s="63"/>
      <c r="E64" s="63"/>
      <c r="F64" s="9"/>
      <c r="G64" s="20"/>
      <c r="H64" s="6"/>
      <c r="I64" s="21"/>
      <c r="J64" s="22"/>
      <c r="K64" s="21"/>
      <c r="L64" s="23"/>
    </row>
    <row r="65" spans="1:12" ht="15" x14ac:dyDescent="0.3">
      <c r="A65" s="10"/>
      <c r="B65" s="64" t="s">
        <v>93</v>
      </c>
      <c r="C65" s="64"/>
      <c r="D65" s="64"/>
      <c r="E65" s="64"/>
      <c r="F65" s="64"/>
      <c r="G65" s="11"/>
      <c r="H65" s="12"/>
      <c r="I65" s="12"/>
      <c r="J65" s="13"/>
      <c r="K65" s="12"/>
      <c r="L65" s="14"/>
    </row>
    <row r="66" spans="1:12" ht="15" x14ac:dyDescent="0.3">
      <c r="A66" s="10"/>
      <c r="B66" s="64" t="s">
        <v>94</v>
      </c>
      <c r="C66" s="64"/>
      <c r="D66" s="64"/>
      <c r="E66" s="64"/>
      <c r="F66" s="64"/>
      <c r="G66" s="11"/>
      <c r="H66" s="12"/>
      <c r="I66" s="12"/>
      <c r="J66" s="13"/>
      <c r="K66" s="12"/>
      <c r="L66" s="14"/>
    </row>
    <row r="67" spans="1:12" ht="19.5" customHeight="1" x14ac:dyDescent="0.3">
      <c r="A67" s="10"/>
      <c r="B67" s="12" t="s">
        <v>95</v>
      </c>
      <c r="C67" s="13"/>
      <c r="D67" s="12"/>
      <c r="E67" s="13"/>
      <c r="F67" s="12"/>
      <c r="G67" s="11"/>
      <c r="H67" s="12"/>
      <c r="I67" s="12"/>
      <c r="J67" s="13"/>
      <c r="K67" s="12"/>
      <c r="L67" s="14"/>
    </row>
    <row r="68" spans="1:12" ht="21.75" customHeight="1" x14ac:dyDescent="0.3">
      <c r="A68" s="10"/>
      <c r="B68" s="12" t="s">
        <v>96</v>
      </c>
      <c r="C68" s="12"/>
      <c r="D68" s="12"/>
      <c r="E68" s="12"/>
      <c r="F68" s="12"/>
      <c r="G68" s="12"/>
      <c r="H68" s="12"/>
      <c r="I68" s="12"/>
      <c r="J68" s="12"/>
      <c r="K68" s="12"/>
      <c r="L68" s="14"/>
    </row>
    <row r="69" spans="1:12" ht="63" customHeight="1" x14ac:dyDescent="0.3">
      <c r="A69" s="10"/>
      <c r="B69" s="62" t="s">
        <v>97</v>
      </c>
      <c r="C69" s="62"/>
      <c r="D69" s="62"/>
      <c r="E69" s="62"/>
      <c r="F69" s="62"/>
      <c r="G69" s="62"/>
      <c r="H69" s="62"/>
      <c r="I69" s="62"/>
      <c r="J69" s="13"/>
      <c r="K69" s="12"/>
      <c r="L69" s="14"/>
    </row>
    <row r="70" spans="1:12" ht="8.25" customHeight="1" x14ac:dyDescent="0.3">
      <c r="A70" s="10"/>
      <c r="B70" s="12"/>
      <c r="C70" s="13"/>
      <c r="D70" s="12"/>
      <c r="E70" s="13"/>
      <c r="F70" s="12"/>
      <c r="G70" s="11"/>
      <c r="H70" s="12"/>
      <c r="I70" s="12"/>
      <c r="J70" s="13"/>
      <c r="K70" s="12"/>
      <c r="L70" s="14"/>
    </row>
  </sheetData>
  <mergeCells count="29">
    <mergeCell ref="B69:I69"/>
    <mergeCell ref="B64:E64"/>
    <mergeCell ref="B65:F65"/>
    <mergeCell ref="B66:F66"/>
    <mergeCell ref="A1:L1"/>
    <mergeCell ref="M7:M8"/>
    <mergeCell ref="N7:N8"/>
    <mergeCell ref="O7:O8"/>
    <mergeCell ref="P7:P8"/>
    <mergeCell ref="A7:A8"/>
    <mergeCell ref="B7:B8"/>
    <mergeCell ref="C7:C8"/>
    <mergeCell ref="D7:D8"/>
    <mergeCell ref="E7:E8"/>
    <mergeCell ref="I7:J7"/>
    <mergeCell ref="K7:K8"/>
    <mergeCell ref="L7:L8"/>
    <mergeCell ref="F7:F8"/>
    <mergeCell ref="G7:G8"/>
    <mergeCell ref="H7:H8"/>
    <mergeCell ref="Q7:Q8"/>
    <mergeCell ref="R7:R8"/>
    <mergeCell ref="S7:S8"/>
    <mergeCell ref="X7:X8"/>
    <mergeCell ref="Y7:Y8"/>
    <mergeCell ref="U7:U8"/>
    <mergeCell ref="V7:V8"/>
    <mergeCell ref="T7:T8"/>
    <mergeCell ref="W7:W8"/>
  </mergeCells>
  <pageMargins left="0.70866141732283472" right="0.70866141732283472" top="0.74803149606299213" bottom="0.74803149606299213" header="0.31496062992125989" footer="0.31496062992125989"/>
  <pageSetup paperSize="9" scale="8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Хамидулин Саяр Гаярович</cp:lastModifiedBy>
  <cp:lastPrinted>2014-04-02T06:25:50Z</cp:lastPrinted>
  <dcterms:created xsi:type="dcterms:W3CDTF">2014-04-02T04:58:06Z</dcterms:created>
  <dcterms:modified xsi:type="dcterms:W3CDTF">2024-11-28T07:38:22Z</dcterms:modified>
</cp:coreProperties>
</file>